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_PROJETOS 2018\REFORMAS FIM ANO\PINTURA ESTRUTURA METAL\"/>
    </mc:Choice>
  </mc:AlternateContent>
  <bookViews>
    <workbookView xWindow="0" yWindow="0" windowWidth="20490" windowHeight="7740"/>
  </bookViews>
  <sheets>
    <sheet name="PLAN SERVIÇOS" sheetId="7" r:id="rId1"/>
    <sheet name="CRONOGRAMA" sheetId="9" r:id="rId2"/>
  </sheets>
  <definedNames>
    <definedName name="_xlnm.Print_Area" localSheetId="0">'PLAN SERVIÇOS'!$A$1:$H$8</definedName>
    <definedName name="_xlnm.Print_Titles" localSheetId="0">'PLAN SERVIÇOS'!$1:$8</definedName>
  </definedNames>
  <calcPr calcId="152511"/>
</workbook>
</file>

<file path=xl/calcChain.xml><?xml version="1.0" encoding="utf-8"?>
<calcChain xmlns="http://schemas.openxmlformats.org/spreadsheetml/2006/main">
  <c r="M10" i="7" l="1"/>
  <c r="N10" i="7" s="1"/>
  <c r="C5" i="9" s="1"/>
  <c r="M11" i="7"/>
  <c r="M12" i="7"/>
  <c r="N12" i="7" s="1"/>
  <c r="C7" i="9" s="1"/>
  <c r="M13" i="7"/>
  <c r="M14" i="7"/>
  <c r="M9" i="7"/>
  <c r="N9" i="7" s="1"/>
  <c r="C4" i="9" s="1"/>
  <c r="C9" i="9" l="1"/>
  <c r="N14" i="7"/>
  <c r="N11" i="7"/>
  <c r="N15" i="7" s="1"/>
  <c r="N13" i="7"/>
  <c r="C8" i="9" s="1"/>
  <c r="H11" i="7"/>
  <c r="C6" i="9" l="1"/>
  <c r="B5" i="9"/>
  <c r="B6" i="9"/>
  <c r="B7" i="9"/>
  <c r="B8" i="9"/>
  <c r="B9" i="9"/>
  <c r="B10" i="9"/>
  <c r="B4" i="9"/>
  <c r="G14" i="7" l="1"/>
  <c r="H14" i="7" s="1"/>
  <c r="C10" i="9" s="1"/>
  <c r="G13" i="7"/>
  <c r="H13" i="7" s="1"/>
  <c r="H12" i="7"/>
  <c r="G12" i="7"/>
  <c r="G11" i="7"/>
  <c r="E11" i="7"/>
  <c r="G10" i="7"/>
  <c r="H10" i="7" s="1"/>
  <c r="H9" i="7"/>
  <c r="G9" i="7"/>
  <c r="F10" i="9" l="1"/>
  <c r="H15" i="7"/>
  <c r="D10" i="9" l="1"/>
  <c r="E10" i="9"/>
  <c r="F11" i="9" l="1"/>
</calcChain>
</file>

<file path=xl/sharedStrings.xml><?xml version="1.0" encoding="utf-8"?>
<sst xmlns="http://schemas.openxmlformats.org/spreadsheetml/2006/main" count="43" uniqueCount="36">
  <si>
    <t>TRATAMENTO E PINTURA PARA RECUPERAÇÃO DA  ESTRUTURA METÁLICA DA 
OBRA PARALISADA DO RESTAURANTE</t>
  </si>
  <si>
    <t>BDI</t>
  </si>
  <si>
    <t xml:space="preserve">Área de cada tesoura 65 m² x 10 tesouras.  </t>
  </si>
  <si>
    <t>ITEM</t>
  </si>
  <si>
    <t>DISCRIMINAÇÃO DOS SERVIÇOS</t>
  </si>
  <si>
    <t>UNID.</t>
  </si>
  <si>
    <t>QUANT.</t>
  </si>
  <si>
    <t xml:space="preserve">    V. TOTAL (R$)</t>
  </si>
  <si>
    <t>MEMÓRIA DE CÁLCULO</t>
  </si>
  <si>
    <t>LIXA EM FOLHA PARA FERRO</t>
  </si>
  <si>
    <t xml:space="preserve"> Estimativa de uma lixa por m²</t>
  </si>
  <si>
    <t>SERVENTE COM ENCARGOS COMPLEMENTARES</t>
  </si>
  <si>
    <t>H</t>
  </si>
  <si>
    <t>Estimativas de uma semana de trabalho para cada tesoura - 40 h x 10 tes = 400</t>
  </si>
  <si>
    <t>MONTAGEM E DESMONTAGEM DE ANDAIME MODULAR FACHADEIRO, COM PISO METÁLICO, PARA EDIFICAÇÕES COM MÚLTIPLOS PAVIMENTOS (EXCLUSIVE ANDAIME E LIMP
EZA). AF_11/2017</t>
  </si>
  <si>
    <t>m²</t>
  </si>
  <si>
    <t>Montagem e desmontagem 3 vezes. Duas vezes nas extremidades e uma vez no Salão (no meio)</t>
  </si>
  <si>
    <t>m²/mes</t>
  </si>
  <si>
    <t>12,5 m (largura) x 9,00 (altura) - 1,5 = 93,75
10 tesouras = 937,50 m²</t>
  </si>
  <si>
    <t>74064/001</t>
  </si>
  <si>
    <t>FUNDO ANTICORROSIVO A BASE DE OXIDO DE FERRO (ZARCAO), DUAS DEMAOS</t>
  </si>
  <si>
    <t>Área de cada tesoura 65 x 10 tesouras</t>
  </si>
  <si>
    <t>TOTAL</t>
  </si>
  <si>
    <t>DESCRIÇÃO</t>
  </si>
  <si>
    <t>1º MÊS</t>
  </si>
  <si>
    <t>2º MÊS</t>
  </si>
  <si>
    <t>3º MÊS</t>
  </si>
  <si>
    <t>LOCACAO DE ANDAIME METALICO TIPO FACHADEIRO, LARGURA DE 1,20 M, ALTURA POR PECA DE 2,0 M, INCLUINDO SAPATAS E ITENS NECESSARIOS A INSTALACAO</t>
  </si>
  <si>
    <t>PINTURA COM TINTA PROTETORA ACABAMENTO ALUMINIO UMA DEMÃO SOBRE SUPERFICIE METALICA</t>
  </si>
  <si>
    <t>Contratação de Mão-de-Obra Especializada com Fornecimento de Materiais para Tratamento e Pintura para Recuperação de Estrutura Metálica na Obra de Construção do Restaurante do Campus.</t>
  </si>
  <si>
    <t>PROPOSTA DO LICITANTE</t>
  </si>
  <si>
    <t>V. UNIT. 
BDI (R$)</t>
  </si>
  <si>
    <t>V.UNIT. (R$)</t>
  </si>
  <si>
    <t xml:space="preserve">
SINAPI
SET/18</t>
  </si>
  <si>
    <t>V. Unit.
 (R$)</t>
  </si>
  <si>
    <t xml:space="preserve">    V. TOTAL
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</si>
</sst>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&quot;R$&quot;\ #,##0.00"/>
    <numFmt numFmtId="166" formatCode="&quot;R$ &quot;#,##0.00"/>
  </numFmts>
  <fonts count="15">
    <font>
      <sz val="10"/>
      <name val="Arial"/>
      <charset val="134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3" fillId="0" borderId="0" applyBorder="0" applyProtection="0"/>
  </cellStyleXfs>
  <cellXfs count="6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/>
    <xf numFmtId="4" fontId="5" fillId="0" borderId="0" xfId="0" applyNumberFormat="1" applyFont="1" applyFill="1" applyBorder="1" applyAlignment="1">
      <alignment horizontal="center"/>
    </xf>
    <xf numFmtId="44" fontId="5" fillId="0" borderId="0" xfId="0" applyNumberFormat="1" applyFont="1" applyFill="1" applyBorder="1"/>
    <xf numFmtId="0" fontId="0" fillId="0" borderId="0" xfId="0" applyFill="1" applyBorder="1"/>
    <xf numFmtId="10" fontId="7" fillId="0" borderId="1" xfId="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/>
    </xf>
    <xf numFmtId="44" fontId="10" fillId="3" borderId="1" xfId="0" applyNumberFormat="1" applyFont="1" applyFill="1" applyBorder="1" applyAlignment="1">
      <alignment vertical="center"/>
    </xf>
    <xf numFmtId="165" fontId="9" fillId="3" borderId="1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/>
    <xf numFmtId="44" fontId="4" fillId="0" borderId="0" xfId="0" applyNumberFormat="1" applyFont="1" applyFill="1" applyBorder="1"/>
    <xf numFmtId="44" fontId="4" fillId="0" borderId="0" xfId="0" applyNumberFormat="1" applyFont="1" applyFill="1" applyBorder="1" applyAlignment="1">
      <alignment vertical="center"/>
    </xf>
    <xf numFmtId="44" fontId="12" fillId="0" borderId="0" xfId="0" applyNumberFormat="1" applyFont="1" applyFill="1" applyBorder="1"/>
    <xf numFmtId="4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/>
    <xf numFmtId="0" fontId="0" fillId="0" borderId="0" xfId="0" applyAlignment="1"/>
    <xf numFmtId="0" fontId="11" fillId="0" borderId="2" xfId="0" applyFont="1" applyFill="1" applyBorder="1" applyAlignment="1"/>
    <xf numFmtId="0" fontId="11" fillId="0" borderId="0" xfId="0" applyFont="1" applyFill="1" applyBorder="1" applyAlignment="1"/>
    <xf numFmtId="165" fontId="0" fillId="0" borderId="0" xfId="0" applyNumberFormat="1"/>
    <xf numFmtId="44" fontId="8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vertical="center"/>
    </xf>
    <xf numFmtId="44" fontId="8" fillId="4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0" fontId="14" fillId="3" borderId="1" xfId="3" applyFont="1" applyFill="1" applyBorder="1" applyAlignment="1" applyProtection="1">
      <alignment horizontal="left" vertical="center" wrapText="1"/>
    </xf>
    <xf numFmtId="165" fontId="14" fillId="2" borderId="1" xfId="0" applyNumberFormat="1" applyFont="1" applyFill="1" applyBorder="1" applyAlignment="1" applyProtection="1">
      <alignment horizontal="right" vertical="center"/>
    </xf>
    <xf numFmtId="165" fontId="14" fillId="2" borderId="1" xfId="0" applyNumberFormat="1" applyFont="1" applyFill="1" applyBorder="1" applyAlignment="1" applyProtection="1">
      <alignment horizontal="right" vertical="center"/>
      <protection locked="0"/>
    </xf>
    <xf numFmtId="165" fontId="14" fillId="2" borderId="1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/>
    <xf numFmtId="4" fontId="7" fillId="0" borderId="1" xfId="1" applyNumberFormat="1" applyFont="1" applyFill="1" applyBorder="1" applyAlignment="1" applyProtection="1">
      <alignment vertical="center" wrapText="1"/>
    </xf>
    <xf numFmtId="4" fontId="7" fillId="0" borderId="1" xfId="1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/>
    <xf numFmtId="4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4" borderId="1" xfId="0" applyNumberFormat="1" applyFont="1" applyFill="1" applyBorder="1" applyAlignment="1" applyProtection="1">
      <alignment horizontal="center" vertical="center"/>
      <protection locked="0"/>
    </xf>
    <xf numFmtId="44" fontId="8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44" fontId="8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4" fontId="8" fillId="0" borderId="3" xfId="0" applyNumberFormat="1" applyFont="1" applyFill="1" applyBorder="1" applyAlignment="1">
      <alignment horizontal="center" vertical="center" wrapText="1"/>
    </xf>
    <xf numFmtId="44" fontId="8" fillId="0" borderId="4" xfId="0" applyNumberFormat="1" applyFont="1" applyFill="1" applyBorder="1" applyAlignment="1">
      <alignment horizontal="center" vertical="center" wrapText="1"/>
    </xf>
    <xf numFmtId="44" fontId="8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</cellXfs>
  <cellStyles count="5">
    <cellStyle name="Excel Built-in Normal" xfId="4"/>
    <cellStyle name="Normal" xfId="0" builtinId="0"/>
    <cellStyle name="Normal 2" xfId="3"/>
    <cellStyle name="Po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489741</xdr:colOff>
      <xdr:row>0</xdr:row>
      <xdr:rowOff>68036</xdr:rowOff>
    </xdr:from>
    <xdr:to>
      <xdr:col>2</xdr:col>
      <xdr:colOff>2068939</xdr:colOff>
      <xdr:row>4</xdr:row>
      <xdr:rowOff>534270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741" y="68036"/>
          <a:ext cx="3239269" cy="12962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76199</xdr:rowOff>
    </xdr:from>
    <xdr:to>
      <xdr:col>1</xdr:col>
      <xdr:colOff>1719661</xdr:colOff>
      <xdr:row>1</xdr:row>
      <xdr:rowOff>666750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75565"/>
          <a:ext cx="1995805" cy="753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7"/>
  <sheetViews>
    <sheetView tabSelected="1" zoomScale="70" zoomScaleNormal="70" workbookViewId="0">
      <selection activeCell="L10" sqref="L10"/>
    </sheetView>
  </sheetViews>
  <sheetFormatPr defaultColWidth="14.85546875" defaultRowHeight="12.75"/>
  <cols>
    <col min="1" max="1" width="9.7109375" style="8" customWidth="1"/>
    <col min="2" max="2" width="15.140625" style="8" customWidth="1"/>
    <col min="3" max="3" width="57.28515625" style="9" customWidth="1"/>
    <col min="4" max="4" width="14" style="7" customWidth="1"/>
    <col min="5" max="5" width="14.7109375" style="10" customWidth="1"/>
    <col min="6" max="6" width="17.140625" style="11" customWidth="1"/>
    <col min="7" max="7" width="15.7109375" style="11" customWidth="1"/>
    <col min="8" max="8" width="20.28515625" style="11" customWidth="1"/>
    <col min="9" max="9" width="24.140625" style="12" hidden="1" customWidth="1"/>
    <col min="10" max="10" width="14.85546875" style="12" hidden="1" customWidth="1"/>
    <col min="11" max="11" width="12.5703125" style="12" hidden="1" customWidth="1"/>
    <col min="12" max="12" width="12.5703125" style="12" customWidth="1"/>
    <col min="13" max="51" width="14.85546875" style="12" customWidth="1"/>
    <col min="52" max="16384" width="14.85546875" style="12"/>
  </cols>
  <sheetData>
    <row r="1" spans="1:14" ht="15" customHeight="1">
      <c r="A1" s="56"/>
      <c r="B1" s="56"/>
      <c r="C1" s="56"/>
      <c r="D1" s="56"/>
      <c r="E1" s="56"/>
      <c r="F1" s="56"/>
      <c r="G1" s="56"/>
      <c r="H1" s="56"/>
      <c r="I1" s="50"/>
      <c r="J1" s="50"/>
      <c r="K1" s="50"/>
      <c r="L1" s="54" t="s">
        <v>30</v>
      </c>
      <c r="M1" s="54"/>
      <c r="N1" s="54"/>
    </row>
    <row r="2" spans="1:14" ht="19.5" customHeight="1">
      <c r="A2" s="56"/>
      <c r="B2" s="56"/>
      <c r="C2" s="56"/>
      <c r="D2" s="56"/>
      <c r="E2" s="56"/>
      <c r="F2" s="56"/>
      <c r="G2" s="56"/>
      <c r="H2" s="56"/>
      <c r="I2" s="50"/>
      <c r="J2" s="50"/>
      <c r="K2" s="50"/>
      <c r="L2" s="54"/>
      <c r="M2" s="54"/>
      <c r="N2" s="54"/>
    </row>
    <row r="3" spans="1:14" ht="19.5" customHeight="1">
      <c r="A3" s="56"/>
      <c r="B3" s="56"/>
      <c r="C3" s="56"/>
      <c r="D3" s="56"/>
      <c r="E3" s="56"/>
      <c r="F3" s="56"/>
      <c r="G3" s="56"/>
      <c r="H3" s="56"/>
      <c r="I3" s="50"/>
      <c r="J3" s="50"/>
      <c r="K3" s="50"/>
      <c r="L3" s="54"/>
      <c r="M3" s="54"/>
      <c r="N3" s="54"/>
    </row>
    <row r="4" spans="1:14" ht="11.25" customHeight="1">
      <c r="A4" s="56"/>
      <c r="B4" s="56"/>
      <c r="C4" s="56"/>
      <c r="D4" s="56"/>
      <c r="E4" s="56"/>
      <c r="F4" s="56"/>
      <c r="G4" s="56"/>
      <c r="H4" s="56"/>
      <c r="I4" s="50"/>
      <c r="J4" s="50"/>
      <c r="K4" s="50"/>
      <c r="L4" s="54"/>
      <c r="M4" s="54"/>
      <c r="N4" s="54"/>
    </row>
    <row r="5" spans="1:14" ht="48.75" customHeight="1">
      <c r="A5" s="56"/>
      <c r="B5" s="56"/>
      <c r="C5" s="56"/>
      <c r="D5" s="56"/>
      <c r="E5" s="56"/>
      <c r="F5" s="56"/>
      <c r="G5" s="56"/>
      <c r="H5" s="56"/>
      <c r="I5" s="50"/>
      <c r="J5" s="50"/>
      <c r="K5" s="50"/>
      <c r="L5" s="54"/>
      <c r="M5" s="54"/>
      <c r="N5" s="54"/>
    </row>
    <row r="6" spans="1:14" ht="36" customHeight="1">
      <c r="A6" s="55" t="s">
        <v>0</v>
      </c>
      <c r="B6" s="55"/>
      <c r="C6" s="55"/>
      <c r="D6" s="55"/>
      <c r="E6" s="55"/>
      <c r="F6" s="40"/>
      <c r="G6" s="39" t="s">
        <v>1</v>
      </c>
      <c r="H6" s="48"/>
      <c r="I6" s="57" t="s">
        <v>2</v>
      </c>
      <c r="J6" s="57"/>
      <c r="K6" s="57"/>
      <c r="L6" s="54"/>
      <c r="M6" s="54"/>
      <c r="N6" s="54"/>
    </row>
    <row r="7" spans="1:14" ht="39.75" customHeight="1">
      <c r="A7" s="55"/>
      <c r="B7" s="55"/>
      <c r="C7" s="55"/>
      <c r="D7" s="55"/>
      <c r="E7" s="55"/>
      <c r="F7" s="40"/>
      <c r="G7" s="13">
        <v>0.2034</v>
      </c>
      <c r="H7" s="49"/>
      <c r="I7" s="57"/>
      <c r="J7" s="57"/>
      <c r="K7" s="57"/>
      <c r="L7" s="54"/>
      <c r="M7" s="54"/>
      <c r="N7" s="54"/>
    </row>
    <row r="8" spans="1:14" s="4" customFormat="1" ht="50.25" customHeight="1">
      <c r="A8" s="14" t="s">
        <v>3</v>
      </c>
      <c r="B8" s="15" t="s">
        <v>33</v>
      </c>
      <c r="C8" s="14" t="s">
        <v>4</v>
      </c>
      <c r="D8" s="14" t="s">
        <v>5</v>
      </c>
      <c r="E8" s="16" t="s">
        <v>6</v>
      </c>
      <c r="F8" s="37" t="s">
        <v>34</v>
      </c>
      <c r="G8" s="37" t="s">
        <v>31</v>
      </c>
      <c r="H8" s="37" t="s">
        <v>35</v>
      </c>
      <c r="I8" s="57" t="s">
        <v>8</v>
      </c>
      <c r="J8" s="57"/>
      <c r="K8" s="57"/>
      <c r="L8" s="41" t="s">
        <v>32</v>
      </c>
      <c r="M8" s="41" t="s">
        <v>31</v>
      </c>
      <c r="N8" s="41" t="s">
        <v>7</v>
      </c>
    </row>
    <row r="9" spans="1:14" s="4" customFormat="1" ht="50.25" customHeight="1">
      <c r="A9" s="17">
        <v>1</v>
      </c>
      <c r="B9" s="17">
        <v>3768</v>
      </c>
      <c r="C9" s="21" t="s">
        <v>9</v>
      </c>
      <c r="D9" s="18" t="s">
        <v>5</v>
      </c>
      <c r="E9" s="19">
        <v>650</v>
      </c>
      <c r="F9" s="20">
        <v>2.61</v>
      </c>
      <c r="G9" s="20">
        <f t="shared" ref="G9" si="0">F9*1.2034</f>
        <v>3.1408739999999997</v>
      </c>
      <c r="H9" s="20">
        <f t="shared" ref="H9:H10" si="1">G9*E9</f>
        <v>2041.5680999999997</v>
      </c>
      <c r="I9" s="57" t="s">
        <v>10</v>
      </c>
      <c r="J9" s="57"/>
      <c r="K9" s="57"/>
      <c r="L9" s="51"/>
      <c r="M9" s="52">
        <f>L9*1.2034</f>
        <v>0</v>
      </c>
      <c r="N9" s="52">
        <f>M9*E9</f>
        <v>0</v>
      </c>
    </row>
    <row r="10" spans="1:14" s="4" customFormat="1" ht="50.25" customHeight="1">
      <c r="A10" s="17">
        <v>2</v>
      </c>
      <c r="B10" s="17">
        <v>88316</v>
      </c>
      <c r="C10" s="21" t="s">
        <v>11</v>
      </c>
      <c r="D10" s="18" t="s">
        <v>12</v>
      </c>
      <c r="E10" s="19">
        <v>400</v>
      </c>
      <c r="F10" s="20">
        <v>20.82</v>
      </c>
      <c r="G10" s="20">
        <f>F10*1.2034</f>
        <v>25.054788000000002</v>
      </c>
      <c r="H10" s="20">
        <f t="shared" si="1"/>
        <v>10021.915200000001</v>
      </c>
      <c r="I10" s="57" t="s">
        <v>13</v>
      </c>
      <c r="J10" s="57"/>
      <c r="K10" s="57"/>
      <c r="L10" s="51"/>
      <c r="M10" s="52">
        <f t="shared" ref="M10:M14" si="2">L10*1.2034</f>
        <v>0</v>
      </c>
      <c r="N10" s="52">
        <f t="shared" ref="N10:N14" si="3">M10*E10</f>
        <v>0</v>
      </c>
    </row>
    <row r="11" spans="1:14" s="4" customFormat="1" ht="63.75">
      <c r="A11" s="17">
        <v>3</v>
      </c>
      <c r="B11" s="17">
        <v>97063</v>
      </c>
      <c r="C11" s="21" t="s">
        <v>14</v>
      </c>
      <c r="D11" s="18" t="s">
        <v>15</v>
      </c>
      <c r="E11" s="19">
        <f>93.75*3</f>
        <v>281.25</v>
      </c>
      <c r="F11" s="20">
        <v>11.9</v>
      </c>
      <c r="G11" s="20">
        <f>F11*1.2034</f>
        <v>14.320460000000001</v>
      </c>
      <c r="H11" s="20">
        <f>G11*E11</f>
        <v>4027.629375</v>
      </c>
      <c r="I11" s="59" t="s">
        <v>16</v>
      </c>
      <c r="J11" s="60"/>
      <c r="K11" s="61"/>
      <c r="L11" s="53"/>
      <c r="M11" s="52">
        <f t="shared" si="2"/>
        <v>0</v>
      </c>
      <c r="N11" s="52">
        <f t="shared" si="3"/>
        <v>0</v>
      </c>
    </row>
    <row r="12" spans="1:14" s="5" customFormat="1" ht="65.25" customHeight="1">
      <c r="A12" s="17">
        <v>4</v>
      </c>
      <c r="B12" s="17">
        <v>20193</v>
      </c>
      <c r="C12" s="21" t="s">
        <v>27</v>
      </c>
      <c r="D12" s="18" t="s">
        <v>17</v>
      </c>
      <c r="E12" s="19">
        <v>937.5</v>
      </c>
      <c r="F12" s="20">
        <v>4.99</v>
      </c>
      <c r="G12" s="20">
        <f t="shared" ref="G12:G14" si="4">F12*1.2034</f>
        <v>6.0049660000000005</v>
      </c>
      <c r="H12" s="20">
        <f t="shared" ref="H12:H14" si="5">G12*E12</f>
        <v>5629.6556250000003</v>
      </c>
      <c r="I12" s="57" t="s">
        <v>18</v>
      </c>
      <c r="J12" s="57"/>
      <c r="K12" s="57"/>
      <c r="L12" s="51"/>
      <c r="M12" s="52">
        <f t="shared" si="2"/>
        <v>0</v>
      </c>
      <c r="N12" s="52">
        <f t="shared" si="3"/>
        <v>0</v>
      </c>
    </row>
    <row r="13" spans="1:14" s="5" customFormat="1" ht="47.25" customHeight="1">
      <c r="A13" s="17">
        <v>5</v>
      </c>
      <c r="B13" s="17" t="s">
        <v>19</v>
      </c>
      <c r="C13" s="21" t="s">
        <v>20</v>
      </c>
      <c r="D13" s="18" t="s">
        <v>15</v>
      </c>
      <c r="E13" s="19">
        <v>650</v>
      </c>
      <c r="F13" s="20">
        <v>22.43</v>
      </c>
      <c r="G13" s="20">
        <f t="shared" si="4"/>
        <v>26.992262</v>
      </c>
      <c r="H13" s="20">
        <f t="shared" si="5"/>
        <v>17544.970300000001</v>
      </c>
      <c r="I13" s="57" t="s">
        <v>21</v>
      </c>
      <c r="J13" s="57"/>
      <c r="K13" s="57"/>
      <c r="L13" s="51"/>
      <c r="M13" s="52">
        <f t="shared" si="2"/>
        <v>0</v>
      </c>
      <c r="N13" s="52">
        <f t="shared" si="3"/>
        <v>0</v>
      </c>
    </row>
    <row r="14" spans="1:14" s="5" customFormat="1" ht="45" customHeight="1">
      <c r="A14" s="17">
        <v>6</v>
      </c>
      <c r="B14" s="17">
        <v>84661</v>
      </c>
      <c r="C14" s="21" t="s">
        <v>28</v>
      </c>
      <c r="D14" s="18" t="s">
        <v>15</v>
      </c>
      <c r="E14" s="19">
        <v>650</v>
      </c>
      <c r="F14" s="20">
        <v>19.260000000000002</v>
      </c>
      <c r="G14" s="20">
        <f t="shared" si="4"/>
        <v>23.177484000000003</v>
      </c>
      <c r="H14" s="20">
        <f t="shared" si="5"/>
        <v>15065.364600000003</v>
      </c>
      <c r="I14" s="57" t="s">
        <v>21</v>
      </c>
      <c r="J14" s="57"/>
      <c r="K14" s="57"/>
      <c r="L14" s="51"/>
      <c r="M14" s="52">
        <f t="shared" si="2"/>
        <v>0</v>
      </c>
      <c r="N14" s="52">
        <f t="shared" si="3"/>
        <v>0</v>
      </c>
    </row>
    <row r="15" spans="1:14" s="5" customFormat="1" ht="27.75" customHeight="1">
      <c r="A15" s="22"/>
      <c r="B15" s="22"/>
      <c r="C15" s="23" t="s">
        <v>22</v>
      </c>
      <c r="D15" s="24"/>
      <c r="E15" s="24"/>
      <c r="F15" s="25"/>
      <c r="G15" s="26"/>
      <c r="H15" s="26">
        <f>SUM(H9:H14)</f>
        <v>54331.103200000005</v>
      </c>
      <c r="I15" s="58"/>
      <c r="J15" s="58"/>
      <c r="K15" s="58"/>
      <c r="L15" s="38"/>
      <c r="M15" s="26"/>
      <c r="N15" s="26">
        <f>SUM(N9:N14)</f>
        <v>0</v>
      </c>
    </row>
    <row r="16" spans="1:14" s="5" customFormat="1" ht="40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/>
    </row>
    <row r="17" spans="1:12" s="5" customFormat="1" ht="40.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s="5" customFormat="1" ht="40.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s="6" customFormat="1" ht="40.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s="6" customFormat="1" ht="40.5" customHeight="1">
      <c r="A20" s="27"/>
      <c r="F20" s="28"/>
      <c r="G20" s="28"/>
      <c r="H20" s="28"/>
    </row>
    <row r="21" spans="1:12" s="5" customFormat="1" ht="40.5" customHeight="1">
      <c r="F21" s="29"/>
      <c r="G21" s="29"/>
      <c r="H21" s="29"/>
    </row>
    <row r="22" spans="1:12" s="6" customFormat="1" ht="40.5" customHeight="1">
      <c r="A22" s="27"/>
      <c r="F22" s="28"/>
      <c r="G22" s="28"/>
      <c r="H22" s="28"/>
    </row>
    <row r="23" spans="1:12" s="6" customFormat="1" ht="40.5" customHeight="1">
      <c r="A23" s="27"/>
      <c r="F23" s="28"/>
      <c r="G23" s="28"/>
      <c r="H23" s="28"/>
    </row>
    <row r="24" spans="1:12" s="6" customFormat="1" ht="40.5" customHeight="1">
      <c r="A24" s="27"/>
      <c r="F24" s="28"/>
      <c r="G24" s="28"/>
      <c r="H24" s="28"/>
    </row>
    <row r="25" spans="1:12" s="5" customFormat="1" ht="40.5" customHeight="1">
      <c r="A25" s="27"/>
      <c r="B25" s="6"/>
      <c r="F25" s="29"/>
      <c r="G25" s="29"/>
      <c r="H25" s="29"/>
    </row>
    <row r="26" spans="1:12" s="5" customFormat="1" ht="40.5" customHeight="1">
      <c r="F26" s="29"/>
      <c r="G26" s="29"/>
      <c r="H26" s="29"/>
    </row>
    <row r="27" spans="1:12" s="5" customFormat="1" ht="36" customHeight="1">
      <c r="A27" s="27"/>
      <c r="B27" s="6"/>
      <c r="F27" s="29"/>
      <c r="G27" s="29"/>
      <c r="H27" s="29"/>
    </row>
    <row r="28" spans="1:12" s="5" customFormat="1" ht="36.75" customHeight="1">
      <c r="A28" s="27"/>
      <c r="B28" s="6"/>
      <c r="F28" s="29"/>
      <c r="G28" s="29"/>
      <c r="H28" s="29"/>
    </row>
    <row r="29" spans="1:12" s="5" customFormat="1" ht="38.25" customHeight="1">
      <c r="F29" s="29"/>
      <c r="G29" s="29"/>
      <c r="H29" s="29"/>
    </row>
    <row r="30" spans="1:12" s="5" customFormat="1" ht="78.75" customHeight="1">
      <c r="A30" s="8"/>
      <c r="B30" s="8"/>
      <c r="D30" s="7"/>
      <c r="E30" s="10"/>
      <c r="F30" s="30"/>
      <c r="G30" s="30"/>
      <c r="H30" s="11"/>
      <c r="J30" s="31"/>
    </row>
    <row r="31" spans="1:12" s="6" customFormat="1" ht="18.75">
      <c r="A31" s="8"/>
      <c r="B31" s="8"/>
      <c r="C31" s="9"/>
      <c r="D31" s="7"/>
      <c r="E31" s="10"/>
      <c r="F31" s="11"/>
      <c r="G31" s="11"/>
      <c r="H31" s="11"/>
      <c r="I31" s="32"/>
    </row>
    <row r="48" spans="1:51" s="7" customFormat="1">
      <c r="A48" s="8"/>
      <c r="B48" s="8"/>
      <c r="C48" s="9"/>
      <c r="E48" s="10"/>
      <c r="F48" s="11"/>
      <c r="G48" s="11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</row>
    <row r="49" spans="1:51" s="7" customFormat="1">
      <c r="A49" s="8"/>
      <c r="B49" s="8"/>
      <c r="C49" s="9"/>
      <c r="E49" s="10"/>
      <c r="F49" s="11"/>
      <c r="G49" s="11"/>
      <c r="H49" s="11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</row>
    <row r="50" spans="1:51" s="7" customFormat="1">
      <c r="A50" s="8"/>
      <c r="B50" s="8"/>
      <c r="C50" s="9"/>
      <c r="E50" s="10"/>
      <c r="F50" s="11"/>
      <c r="G50" s="11"/>
      <c r="H50" s="11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</row>
    <row r="51" spans="1:51" s="7" customFormat="1">
      <c r="A51" s="8"/>
      <c r="B51" s="8"/>
      <c r="C51" s="9"/>
      <c r="E51" s="10"/>
      <c r="F51" s="11"/>
      <c r="G51" s="11"/>
      <c r="H51" s="11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</row>
    <row r="52" spans="1:51" s="7" customFormat="1">
      <c r="A52" s="8"/>
      <c r="B52" s="8"/>
      <c r="C52" s="9"/>
      <c r="E52" s="10"/>
      <c r="F52" s="11"/>
      <c r="G52" s="11"/>
      <c r="H52" s="11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</row>
    <row r="53" spans="1:51" s="7" customFormat="1">
      <c r="A53" s="8"/>
      <c r="B53" s="8"/>
      <c r="C53" s="9"/>
      <c r="E53" s="10"/>
      <c r="F53" s="11"/>
      <c r="G53" s="11"/>
      <c r="H53" s="11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</row>
    <row r="54" spans="1:51" s="7" customFormat="1">
      <c r="A54" s="8"/>
      <c r="B54" s="8"/>
      <c r="C54" s="9"/>
      <c r="E54" s="10"/>
      <c r="F54" s="11"/>
      <c r="G54" s="11"/>
      <c r="H54" s="11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</row>
    <row r="55" spans="1:51" s="7" customFormat="1">
      <c r="A55" s="8"/>
      <c r="B55" s="8"/>
      <c r="C55" s="9"/>
      <c r="E55" s="10"/>
      <c r="F55" s="11"/>
      <c r="G55" s="11"/>
      <c r="H55" s="11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</row>
    <row r="56" spans="1:51" s="7" customFormat="1">
      <c r="A56" s="8"/>
      <c r="B56" s="8"/>
      <c r="C56" s="9"/>
      <c r="E56" s="10"/>
      <c r="F56" s="11"/>
      <c r="G56" s="11"/>
      <c r="H56" s="11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</row>
    <row r="57" spans="1:51" s="7" customFormat="1">
      <c r="A57" s="8"/>
      <c r="B57" s="8"/>
      <c r="C57" s="9"/>
      <c r="E57" s="10"/>
      <c r="F57" s="11"/>
      <c r="G57" s="11"/>
      <c r="H57" s="11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</row>
  </sheetData>
  <sheetProtection algorithmName="SHA-512" hashValue="Ch6fYKl9NS7r8/SUYG7CiMZHqwH755F7TaDJtvZN8aRVYRG6vt/H4YGDRiSZKRhxWOpM4q4Y9h7KheUp3+lD/w==" saltValue="J2rTP0eFuGOrTuzjGu6r+g==" spinCount="100000" sheet="1" objects="1" scenarios="1" selectLockedCells="1"/>
  <mergeCells count="13">
    <mergeCell ref="I14:K14"/>
    <mergeCell ref="I15:K15"/>
    <mergeCell ref="I10:K10"/>
    <mergeCell ref="I11:K11"/>
    <mergeCell ref="I12:K12"/>
    <mergeCell ref="L1:N7"/>
    <mergeCell ref="A6:E7"/>
    <mergeCell ref="F1:H5"/>
    <mergeCell ref="A1:E5"/>
    <mergeCell ref="I13:K13"/>
    <mergeCell ref="I6:K7"/>
    <mergeCell ref="I8:K8"/>
    <mergeCell ref="I9:K9"/>
  </mergeCells>
  <printOptions horizontalCentered="1" verticalCentered="1"/>
  <pageMargins left="0.78740157480314965" right="0.78740157480314965" top="0.35433070866141736" bottom="0.27559055118110237" header="0.51181102362204722" footer="0.51181102362204722"/>
  <pageSetup paperSize="9" scale="77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D8" sqref="D8"/>
    </sheetView>
  </sheetViews>
  <sheetFormatPr defaultColWidth="9" defaultRowHeight="12.75"/>
  <cols>
    <col min="2" max="2" width="40.42578125" customWidth="1"/>
    <col min="3" max="3" width="19.140625" customWidth="1"/>
    <col min="4" max="4" width="19.28515625" customWidth="1"/>
    <col min="5" max="5" width="18.85546875" customWidth="1"/>
    <col min="6" max="6" width="19.42578125" customWidth="1"/>
    <col min="7" max="7" width="12" bestFit="1" customWidth="1"/>
  </cols>
  <sheetData>
    <row r="1" spans="1:7" ht="12.75" customHeight="1">
      <c r="A1" s="62"/>
      <c r="B1" s="62"/>
      <c r="C1" s="63" t="s">
        <v>29</v>
      </c>
      <c r="D1" s="63"/>
      <c r="E1" s="63"/>
      <c r="F1" s="63"/>
    </row>
    <row r="2" spans="1:7" ht="57.75" customHeight="1">
      <c r="A2" s="62"/>
      <c r="B2" s="62"/>
      <c r="C2" s="63"/>
      <c r="D2" s="63"/>
      <c r="E2" s="63"/>
      <c r="F2" s="63"/>
    </row>
    <row r="3" spans="1:7" ht="15">
      <c r="A3" s="1" t="s">
        <v>3</v>
      </c>
      <c r="B3" s="2" t="s">
        <v>23</v>
      </c>
      <c r="C3" s="2" t="s">
        <v>22</v>
      </c>
      <c r="D3" s="3" t="s">
        <v>24</v>
      </c>
      <c r="E3" s="3" t="s">
        <v>25</v>
      </c>
      <c r="F3" s="3" t="s">
        <v>26</v>
      </c>
    </row>
    <row r="4" spans="1:7" ht="36" customHeight="1">
      <c r="A4" s="42">
        <v>1</v>
      </c>
      <c r="B4" s="43" t="str">
        <f>'PLAN SERVIÇOS'!C9</f>
        <v>LIXA EM FOLHA PARA FERRO</v>
      </c>
      <c r="C4" s="44">
        <f>'PLAN SERVIÇOS'!N9</f>
        <v>0</v>
      </c>
      <c r="D4" s="45"/>
      <c r="E4" s="45"/>
      <c r="F4" s="45"/>
    </row>
    <row r="5" spans="1:7" ht="38.25" customHeight="1">
      <c r="A5" s="42">
        <v>2</v>
      </c>
      <c r="B5" s="43" t="str">
        <f>'PLAN SERVIÇOS'!C10</f>
        <v>SERVENTE COM ENCARGOS COMPLEMENTARES</v>
      </c>
      <c r="C5" s="44">
        <f>'PLAN SERVIÇOS'!N10</f>
        <v>0</v>
      </c>
      <c r="D5" s="45"/>
      <c r="E5" s="45"/>
      <c r="F5" s="45"/>
    </row>
    <row r="6" spans="1:7" ht="90">
      <c r="A6" s="42">
        <v>3</v>
      </c>
      <c r="B6" s="43" t="str">
        <f>'PLAN SERVIÇOS'!C11</f>
        <v>MONTAGEM E DESMONTAGEM DE ANDAIME MODULAR FACHADEIRO, COM PISO METÁLICO, PARA EDIFICAÇÕES COM MÚLTIPLOS PAVIMENTOS (EXCLUSIVE ANDAIME E LIMP
EZA). AF_11/2017</v>
      </c>
      <c r="C6" s="44">
        <f>'PLAN SERVIÇOS'!N11</f>
        <v>0</v>
      </c>
      <c r="D6" s="45"/>
      <c r="E6" s="45"/>
      <c r="F6" s="45"/>
    </row>
    <row r="7" spans="1:7" ht="72" customHeight="1">
      <c r="A7" s="42">
        <v>4</v>
      </c>
      <c r="B7" s="43" t="str">
        <f>'PLAN SERVIÇOS'!C12</f>
        <v>LOCACAO DE ANDAIME METALICO TIPO FACHADEIRO, LARGURA DE 1,20 M, ALTURA POR PECA DE 2,0 M, INCLUINDO SAPATAS E ITENS NECESSARIOS A INSTALACAO</v>
      </c>
      <c r="C7" s="44">
        <f>'PLAN SERVIÇOS'!N12</f>
        <v>0</v>
      </c>
      <c r="D7" s="45"/>
      <c r="E7" s="45"/>
      <c r="F7" s="45"/>
    </row>
    <row r="8" spans="1:7" ht="48" customHeight="1">
      <c r="A8" s="42">
        <v>5</v>
      </c>
      <c r="B8" s="43" t="str">
        <f>'PLAN SERVIÇOS'!C13</f>
        <v>FUNDO ANTICORROSIVO A BASE DE OXIDO DE FERRO (ZARCAO), DUAS DEMAOS</v>
      </c>
      <c r="C8" s="44">
        <f>'PLAN SERVIÇOS'!N13</f>
        <v>0</v>
      </c>
      <c r="D8" s="45"/>
      <c r="E8" s="45"/>
      <c r="F8" s="45"/>
    </row>
    <row r="9" spans="1:7" ht="45" customHeight="1">
      <c r="A9" s="42">
        <v>6</v>
      </c>
      <c r="B9" s="43" t="str">
        <f>'PLAN SERVIÇOS'!C14</f>
        <v>PINTURA COM TINTA PROTETORA ACABAMENTO ALUMINIO UMA DEMÃO SOBRE SUPERFICIE METALICA</v>
      </c>
      <c r="C9" s="44">
        <f>'PLAN SERVIÇOS'!N14</f>
        <v>0</v>
      </c>
      <c r="D9" s="46"/>
      <c r="E9" s="46"/>
      <c r="F9" s="45"/>
    </row>
    <row r="10" spans="1:7" ht="32.25" customHeight="1">
      <c r="A10" s="42"/>
      <c r="B10" s="43" t="str">
        <f>'PLAN SERVIÇOS'!C15</f>
        <v>TOTAL</v>
      </c>
      <c r="C10" s="44">
        <f>SUM(C4:C9)</f>
        <v>0</v>
      </c>
      <c r="D10" s="46">
        <f>SUM(D4:D9)</f>
        <v>0</v>
      </c>
      <c r="E10" s="46">
        <f>SUM(E4:E9)</f>
        <v>0</v>
      </c>
      <c r="F10" s="46">
        <f>SUM(F4:F9)</f>
        <v>0</v>
      </c>
      <c r="G10" s="36"/>
    </row>
    <row r="11" spans="1:7" ht="21" customHeight="1">
      <c r="A11" s="33"/>
      <c r="B11" s="33"/>
      <c r="C11" s="33"/>
      <c r="D11" s="33"/>
      <c r="E11" s="33"/>
      <c r="F11" s="47">
        <f>F10+E10+D10</f>
        <v>0</v>
      </c>
      <c r="G11" s="36"/>
    </row>
    <row r="12" spans="1:7">
      <c r="A12" s="33"/>
      <c r="B12" s="33"/>
      <c r="C12" s="33"/>
      <c r="D12" s="33"/>
      <c r="E12" s="33"/>
      <c r="F12" s="33"/>
    </row>
  </sheetData>
  <sheetProtection algorithmName="SHA-512" hashValue="3CW0O3ocRdQr6aWEPP4J5vU/wUWDCoWuVE60HLdKAdiNMgqD1PyHBuLpQACJM8d6HldQhlK7Z4W9zLm+5CKrIw==" saltValue="HsYlb54F1B2r1TkUPVsz9w==" spinCount="100000" sheet="1" objects="1" scenarios="1" selectLockedCells="1"/>
  <mergeCells count="2">
    <mergeCell ref="A1:B2"/>
    <mergeCell ref="C1:F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5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 SERVIÇOS</vt:lpstr>
      <vt:lpstr>CRONOGRAMA</vt:lpstr>
      <vt:lpstr>'PLAN SERVIÇOS'!Area_de_impressao</vt:lpstr>
      <vt:lpstr>'PLAN SERVIÇOS'!Titulos_de_impressao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Adriana Medeiros Vieira</cp:lastModifiedBy>
  <cp:lastPrinted>2018-11-23T17:04:30Z</cp:lastPrinted>
  <dcterms:created xsi:type="dcterms:W3CDTF">2010-03-09T18:53:00Z</dcterms:created>
  <dcterms:modified xsi:type="dcterms:W3CDTF">2018-11-29T13:08:03Z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1033-10.2.0.5965</vt:lpwstr>
  </property>
</Properties>
</file>