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11385"/>
  </bookViews>
  <sheets>
    <sheet name="Plan1" sheetId="1" r:id="rId1"/>
    <sheet name="Plan2" sheetId="2" state="hidden" r:id="rId2"/>
  </sheets>
  <calcPr calcId="145621"/>
</workbook>
</file>

<file path=xl/calcChain.xml><?xml version="1.0" encoding="utf-8"?>
<calcChain xmlns="http://schemas.openxmlformats.org/spreadsheetml/2006/main">
  <c r="F14" i="2" l="1"/>
  <c r="G14" i="2"/>
  <c r="H14" i="2" s="1"/>
  <c r="I14" i="2" s="1"/>
  <c r="J14" i="2" s="1"/>
  <c r="K14" i="2" s="1"/>
  <c r="L14" i="2" s="1"/>
  <c r="M14" i="2" s="1"/>
  <c r="N14" i="2" s="1"/>
  <c r="O14" i="2" s="1"/>
  <c r="P14" i="2" s="1"/>
  <c r="Q14" i="2" s="1"/>
  <c r="R14" i="2" s="1"/>
  <c r="E14" i="2"/>
  <c r="H9" i="1" l="1"/>
  <c r="H10" i="1" s="1"/>
  <c r="F7" i="1" s="1"/>
  <c r="H7" i="1" l="1"/>
  <c r="G32" i="1"/>
  <c r="G36" i="1"/>
  <c r="F35" i="1" s="1"/>
  <c r="G25" i="1"/>
  <c r="F23" i="1" s="1"/>
  <c r="G14" i="1"/>
  <c r="F12" i="1" s="1"/>
  <c r="F39" i="1" l="1"/>
</calcChain>
</file>

<file path=xl/sharedStrings.xml><?xml version="1.0" encoding="utf-8"?>
<sst xmlns="http://schemas.openxmlformats.org/spreadsheetml/2006/main" count="80" uniqueCount="69">
  <si>
    <t>PONTUAÇÃO DO ITEM</t>
  </si>
  <si>
    <t>PONTUAÇÃO DO TÓPICO</t>
  </si>
  <si>
    <t>POR ITEM</t>
  </si>
  <si>
    <t>MÁXIMA</t>
  </si>
  <si>
    <t>OBTIDA</t>
  </si>
  <si>
    <t>Experiência comprovada em estágio de Pós-doutorado em Instituição reconhecida pela CAPES (finalizados até 2015).</t>
  </si>
  <si>
    <t>1 ponto/estágio</t>
  </si>
  <si>
    <t>ATUAÇÃO PROFISSIONAL</t>
  </si>
  <si>
    <t>Servidor efetivo do IFRJ empossado nos últimos 2 (dois) anos</t>
  </si>
  <si>
    <t>Exerce ou exerceu Cargo de Gestão (Reitor, Pro Reitor, Pro Reitor Adjunto, Diretor, Coordenador)</t>
  </si>
  <si>
    <t>2,0 pontos/projeto</t>
  </si>
  <si>
    <t>1,0 ponto/projeto</t>
  </si>
  <si>
    <t>Avaliador de projetos de pesquisa submetidos aos editais internos e externos ao IFRJ e/ou de extensão analisados pelo Comitê de Ética em Pesquisa e/ou Comissão de Ética no Uso de Animais da Instituição e/ou Comitê Interno de Biossegurança.</t>
  </si>
  <si>
    <t>0,5 ponto/particip.</t>
  </si>
  <si>
    <t xml:space="preserve">Participação como avaliador(a) de projetos discentes e/ou científicos-tecnológicos nos eventos institucionais ou externos </t>
  </si>
  <si>
    <t>0,25 ponto/particip.</t>
  </si>
  <si>
    <t>Ser editor ou membro de Comitê Editorial de revista científica indexada no Qualis CAPES.</t>
  </si>
  <si>
    <t xml:space="preserve">0,5 ponto/particip. </t>
  </si>
  <si>
    <t>Participação como revisor de periódico das revistas cientificas da Instituição.</t>
  </si>
  <si>
    <r>
      <t xml:space="preserve">Participação como revisor de periódico </t>
    </r>
    <r>
      <rPr>
        <i/>
        <sz val="7"/>
        <color theme="1"/>
        <rFont val="Calibri"/>
        <family val="2"/>
      </rPr>
      <t>ad hoc</t>
    </r>
    <r>
      <rPr>
        <sz val="7"/>
        <color theme="1"/>
        <rFont val="Calibri"/>
        <family val="2"/>
      </rPr>
      <t xml:space="preserve"> de revistas cientificas indexada no Qualis CAPES.</t>
    </r>
  </si>
  <si>
    <r>
      <t xml:space="preserve">PRODUÇÕES BIBLIOGRÁFICA, TÉCNICA E ARTÍSTICA/ CULTURAL </t>
    </r>
    <r>
      <rPr>
        <b/>
        <sz val="8"/>
        <color theme="1"/>
        <rFont val="Calibri"/>
        <family val="2"/>
      </rPr>
      <t>EM ÁREA DO CONHECIMENTO DO CNPq</t>
    </r>
    <r>
      <rPr>
        <b/>
        <sz val="9"/>
        <color theme="1"/>
        <rFont val="Calibri"/>
        <family val="2"/>
      </rPr>
      <t xml:space="preserve"> </t>
    </r>
  </si>
  <si>
    <t>1,5 ponto/obra</t>
  </si>
  <si>
    <t>Artigo publicado ou aceito para publicação em periódico internacional (com issn) indexado no Qualis CAPES.</t>
  </si>
  <si>
    <t>1,0 ponto/obra</t>
  </si>
  <si>
    <t>0,5 ponto/obra</t>
  </si>
  <si>
    <t>INOVAÇÃO/EDUCAÇÃO E POPULARIZAÇÃO DA C&amp;T/EVENTOS</t>
  </si>
  <si>
    <r>
      <t xml:space="preserve">Produção técnica: patentes depositadas ou outro registro de propriedade intelectual (ex: </t>
    </r>
    <r>
      <rPr>
        <i/>
        <sz val="7"/>
        <color theme="1"/>
        <rFont val="Calibri"/>
        <family val="2"/>
      </rPr>
      <t>software</t>
    </r>
    <r>
      <rPr>
        <sz val="7"/>
        <color theme="1"/>
        <rFont val="Calibri"/>
        <family val="2"/>
      </rPr>
      <t xml:space="preserve">), protótipos, processos, transferência de tecnologia </t>
    </r>
  </si>
  <si>
    <t>2,0 ponto/obra</t>
  </si>
  <si>
    <t>Desenvolvimento de material instrucional, documentários, objetos de aprendizagem, vídeos, material didático, manual (com ISBN) tradução e/ou revisão técnica, relatório técnico (proveniente de grupos de trabalho) e consultoria.</t>
  </si>
  <si>
    <t>Participação de Comissão Organizadora de evento científico, tecnológico ou artístico-cultural.</t>
  </si>
  <si>
    <t>Orientação concluída de aluno(a) de Iniciação científica (Bolsas PIBICT, PIVICT, PFRH, JTC-IC), de Semanas Acadêmicas, PIBID e/ou PET e bolsas de IC de programas internos e externos ao IFRJ.</t>
  </si>
  <si>
    <t>0,5 ponto/aluno</t>
  </si>
  <si>
    <r>
      <t xml:space="preserve">Orientação concluída de aluno de graduação, pós-graduação </t>
    </r>
    <r>
      <rPr>
        <i/>
        <sz val="7"/>
        <color theme="1"/>
        <rFont val="Calibri"/>
        <family val="2"/>
      </rPr>
      <t>lato sensu e/ou stricto sensu</t>
    </r>
    <r>
      <rPr>
        <sz val="7"/>
        <color theme="1"/>
        <rFont val="Calibri"/>
        <family val="2"/>
      </rPr>
      <t>.</t>
    </r>
  </si>
  <si>
    <t>Participação de Banca Examinadora de Seminário de Avaliação do Ensino Técnico.</t>
  </si>
  <si>
    <r>
      <t xml:space="preserve">Participação de Banca Examinadora de TCC de Graduação, Banca Examinadora de TCC de Pós-graduação </t>
    </r>
    <r>
      <rPr>
        <i/>
        <sz val="7"/>
        <color theme="1"/>
        <rFont val="Calibri"/>
        <family val="2"/>
      </rPr>
      <t>Lato Sensu</t>
    </r>
    <r>
      <rPr>
        <sz val="7"/>
        <color theme="1"/>
        <rFont val="Calibri"/>
        <family val="2"/>
      </rPr>
      <t xml:space="preserve">, e Banca de avaliação de Pós-graduação </t>
    </r>
    <r>
      <rPr>
        <i/>
        <sz val="7"/>
        <color theme="1"/>
        <rFont val="Calibri"/>
        <family val="2"/>
      </rPr>
      <t>Stricto Sensu</t>
    </r>
    <r>
      <rPr>
        <sz val="7"/>
        <color theme="1"/>
        <rFont val="Calibri"/>
        <family val="2"/>
      </rPr>
      <t xml:space="preserve"> e/ou Bancas de Concursos públicos.</t>
    </r>
  </si>
  <si>
    <r>
      <t>TOTAL DE PONTOS</t>
    </r>
    <r>
      <rPr>
        <b/>
        <sz val="8"/>
        <color theme="1"/>
        <rFont val="Calibri"/>
        <family val="2"/>
      </rPr>
      <t xml:space="preserve"> </t>
    </r>
  </si>
  <si>
    <t>ORIENTAÇÕES E PARTICIPAÇÃO EM BANCAS</t>
  </si>
  <si>
    <t xml:space="preserve">Proferir Palestra, Mesa Redonda, Minicurso e/ou Oficina em eventos. </t>
  </si>
  <si>
    <t>Resumo publicado em anais de evento técnico-científico e/ou cultural nacional ou internacional (com ISSN).</t>
  </si>
  <si>
    <t>Autoria de capítulo em livro publicado em meio físico ou eletrônico (com ISBN) ou com depósito na Biblioteca Nacional.</t>
  </si>
  <si>
    <t>1,0 pontos/projeto</t>
  </si>
  <si>
    <t>Artigo publicado ou aceito para publicação em periódico nacional indexado no Qualis CAPES.</t>
  </si>
  <si>
    <t>Organização e/ou autoria de livros ou obra escrita publicada em meio físico ou eletrônico (com ISBN) ou com depósito na Biblioteca Nacional.</t>
  </si>
  <si>
    <t>#Diploma de doutorado, obtido em programa de pós-graduação reconhecido pela CAPES.</t>
  </si>
  <si>
    <t>#Diploma de mestrado ou que esteja cursando Doutorado em programa de pós-graduação reconhecido pela CAPES.</t>
  </si>
  <si>
    <t>#Certificado de Especialização obtido em Instituição de Ensino Superior ou Instituição de Pesquisa, registrado no MEC ou que esteja cursando o Mestrado em programa de pós-graduação reconhecido pela CAPES.</t>
  </si>
  <si>
    <t>Coordenador de Projeto de pesquisa aprovado com financiamento externo ao IFRJ (CNPq, FAPERJ, CAPES, etc). *</t>
  </si>
  <si>
    <r>
      <t>FORMAÇÃO ACADÊMIC</t>
    </r>
    <r>
      <rPr>
        <b/>
        <sz val="8"/>
        <rFont val="Calibri"/>
        <family val="2"/>
      </rPr>
      <t>A/TITULAÇÃO/PÓS-DOUTORADO</t>
    </r>
    <r>
      <rPr>
        <b/>
        <sz val="8"/>
        <color theme="1"/>
        <rFont val="Calibri"/>
        <family val="2"/>
      </rPr>
      <t xml:space="preserve">  (#pontuação dos títulos não cumulativa) </t>
    </r>
  </si>
  <si>
    <t>Participou como pesquisador associado (integrante) de Projeto de pesquisa aprovado com financiamento externo ao IFRJ (CNPq, FAPERJ, CAPES, etc).*</t>
  </si>
  <si>
    <t># Este item refere-se à formação acadêmica/titulação e a pontuação não é cumulativa</t>
  </si>
  <si>
    <t>* Este item deve estar inserido na seção de Projetos de Pesquisa no currículo Lattes</t>
  </si>
  <si>
    <t>Artigo completo ou resumo estendido publicado em anais de evento técnico-científico e/ou cultural nacional ou internacional (com ISSN).</t>
  </si>
  <si>
    <t>1,0   ponto/obra</t>
  </si>
  <si>
    <t>MÉRITO DO PESQUISADOR PIBICT/PROCIÊNCIA 2018-2019</t>
  </si>
  <si>
    <r>
      <t xml:space="preserve">ITEM DE AVALIAÇÃO CORRESPODENTE A </t>
    </r>
    <r>
      <rPr>
        <b/>
        <sz val="9"/>
        <color rgb="FFFF0000"/>
        <rFont val="Calibri"/>
        <family val="2"/>
      </rPr>
      <t>2013 a 2018</t>
    </r>
  </si>
  <si>
    <t>3,0 pontos/obra</t>
  </si>
  <si>
    <t>formação academica</t>
  </si>
  <si>
    <t>doutorado</t>
  </si>
  <si>
    <t>mestrado</t>
  </si>
  <si>
    <t>especialização</t>
  </si>
  <si>
    <t>POSDOC</t>
  </si>
  <si>
    <t>Atuação profissional</t>
  </si>
  <si>
    <t>2 pontos</t>
  </si>
  <si>
    <t>1,5 pontos</t>
  </si>
  <si>
    <t>3 pontos</t>
  </si>
  <si>
    <t>1 ponto</t>
  </si>
  <si>
    <t>0,5 ponto</t>
  </si>
  <si>
    <t>0,25 ponto</t>
  </si>
  <si>
    <t>Coordenador de Projeto de pesquisa aprovado com financiamento do IFRJ*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</si>
</sst>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</font>
    <font>
      <b/>
      <sz val="6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i/>
      <sz val="7"/>
      <color theme="1"/>
      <name val="Calibri"/>
      <family val="2"/>
    </font>
    <font>
      <b/>
      <sz val="11"/>
      <color theme="1"/>
      <name val="Calibri"/>
      <family val="2"/>
      <scheme val="minor"/>
    </font>
    <font>
      <sz val="7"/>
      <name val="Calibri"/>
      <family val="2"/>
    </font>
    <font>
      <sz val="6"/>
      <name val="Calibri"/>
      <family val="2"/>
    </font>
    <font>
      <b/>
      <sz val="8"/>
      <name val="Calibri"/>
      <family val="2"/>
    </font>
    <font>
      <b/>
      <sz val="9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1" fillId="4" borderId="26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1" fillId="2" borderId="12" xfId="0" applyFont="1" applyFill="1" applyBorder="1" applyAlignment="1">
      <alignment horizontal="justify" vertical="center" wrapText="1"/>
    </xf>
    <xf numFmtId="0" fontId="1" fillId="2" borderId="29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9" fillId="0" borderId="0" xfId="0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2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2"/>
  <sheetViews>
    <sheetView tabSelected="1" zoomScale="130" zoomScaleNormal="130" workbookViewId="0">
      <pane ySplit="5" topLeftCell="A6" activePane="bottomLeft" state="frozen"/>
      <selection pane="bottomLeft" activeCell="J8" sqref="J8"/>
    </sheetView>
  </sheetViews>
  <sheetFormatPr defaultRowHeight="15" x14ac:dyDescent="0.25"/>
  <cols>
    <col min="1" max="1" width="40.42578125" customWidth="1"/>
    <col min="2" max="2" width="10" customWidth="1"/>
    <col min="3" max="3" width="8.85546875" customWidth="1"/>
    <col min="4" max="4" width="8" customWidth="1"/>
    <col min="5" max="5" width="7" customWidth="1"/>
    <col min="6" max="6" width="7.5703125" customWidth="1"/>
    <col min="7" max="7" width="0.28515625" customWidth="1"/>
    <col min="8" max="8" width="1.140625" customWidth="1"/>
  </cols>
  <sheetData>
    <row r="2" spans="1:8" x14ac:dyDescent="0.25">
      <c r="A2" s="40" t="s">
        <v>53</v>
      </c>
      <c r="B2" s="40"/>
      <c r="C2" s="40"/>
      <c r="D2" s="40"/>
      <c r="E2" s="40"/>
      <c r="F2" s="40"/>
    </row>
    <row r="3" spans="1:8" ht="15.75" thickBot="1" x14ac:dyDescent="0.3"/>
    <row r="4" spans="1:8" ht="56.25" customHeight="1" thickTop="1" thickBot="1" x14ac:dyDescent="0.3">
      <c r="A4" s="10" t="s">
        <v>54</v>
      </c>
      <c r="B4" s="33" t="s">
        <v>0</v>
      </c>
      <c r="C4" s="34"/>
      <c r="D4" s="35"/>
      <c r="E4" s="33" t="s">
        <v>1</v>
      </c>
      <c r="F4" s="36"/>
    </row>
    <row r="5" spans="1:8" ht="17.25" thickBot="1" x14ac:dyDescent="0.3">
      <c r="A5" s="11"/>
      <c r="B5" s="1" t="s">
        <v>2</v>
      </c>
      <c r="C5" s="1" t="s">
        <v>3</v>
      </c>
      <c r="D5" s="1" t="s">
        <v>4</v>
      </c>
      <c r="E5" s="1" t="s">
        <v>3</v>
      </c>
      <c r="F5" s="2" t="s">
        <v>4</v>
      </c>
    </row>
    <row r="6" spans="1:8" ht="16.5" thickTop="1" thickBot="1" x14ac:dyDescent="0.3">
      <c r="A6" s="37" t="s">
        <v>47</v>
      </c>
      <c r="B6" s="38"/>
      <c r="C6" s="38"/>
      <c r="D6" s="38"/>
      <c r="E6" s="38"/>
      <c r="F6" s="39"/>
    </row>
    <row r="7" spans="1:8" ht="27" customHeight="1" thickTop="1" thickBot="1" x14ac:dyDescent="0.3">
      <c r="A7" s="3" t="s">
        <v>43</v>
      </c>
      <c r="B7" s="4">
        <v>5</v>
      </c>
      <c r="C7" s="4">
        <v>5</v>
      </c>
      <c r="D7" s="18"/>
      <c r="E7" s="22">
        <v>6</v>
      </c>
      <c r="F7" s="41">
        <f>IF(H10=0.2,MAX(D8,D9),IF(SUM(D7,D10)&gt;=6,6,5))</f>
        <v>0</v>
      </c>
      <c r="H7">
        <f>IF(G7&gt;=5,5,MAX(D7:D9))</f>
        <v>0</v>
      </c>
    </row>
    <row r="8" spans="1:8" ht="31.5" customHeight="1" thickBot="1" x14ac:dyDescent="0.3">
      <c r="A8" s="3" t="s">
        <v>44</v>
      </c>
      <c r="B8" s="4">
        <v>3</v>
      </c>
      <c r="C8" s="4">
        <v>3</v>
      </c>
      <c r="D8" s="18"/>
      <c r="E8" s="23"/>
      <c r="F8" s="42"/>
      <c r="G8" s="12"/>
    </row>
    <row r="9" spans="1:8" ht="48.75" customHeight="1" thickBot="1" x14ac:dyDescent="0.3">
      <c r="A9" s="5" t="s">
        <v>45</v>
      </c>
      <c r="B9" s="6">
        <v>1</v>
      </c>
      <c r="C9" s="6">
        <v>1</v>
      </c>
      <c r="D9" s="19"/>
      <c r="E9" s="23"/>
      <c r="F9" s="42"/>
      <c r="H9">
        <f>IF(MAX(D7:D9)&gt;=5,5,0.1)</f>
        <v>0.1</v>
      </c>
    </row>
    <row r="10" spans="1:8" ht="40.5" customHeight="1" thickTop="1" thickBot="1" x14ac:dyDescent="0.3">
      <c r="A10" s="5" t="s">
        <v>5</v>
      </c>
      <c r="B10" s="6" t="s">
        <v>6</v>
      </c>
      <c r="C10" s="6">
        <v>1</v>
      </c>
      <c r="D10" s="19"/>
      <c r="E10" s="24"/>
      <c r="F10" s="43"/>
      <c r="H10">
        <f>IF(H9=5,5+D10,0.2)</f>
        <v>0.2</v>
      </c>
    </row>
    <row r="11" spans="1:8" ht="16.5" thickTop="1" thickBot="1" x14ac:dyDescent="0.3">
      <c r="A11" s="61" t="s">
        <v>7</v>
      </c>
      <c r="B11" s="62"/>
      <c r="C11" s="62"/>
      <c r="D11" s="62"/>
      <c r="E11" s="62"/>
      <c r="F11" s="63"/>
    </row>
    <row r="12" spans="1:8" ht="24.75" customHeight="1" thickTop="1" thickBot="1" x14ac:dyDescent="0.3">
      <c r="A12" s="5" t="s">
        <v>8</v>
      </c>
      <c r="B12" s="6">
        <v>2</v>
      </c>
      <c r="C12" s="6">
        <v>2</v>
      </c>
      <c r="D12" s="19"/>
      <c r="E12" s="22">
        <v>14</v>
      </c>
      <c r="F12" s="25">
        <f>IF(G14&gt;=14,14,SUM(D12:D21))</f>
        <v>0</v>
      </c>
    </row>
    <row r="13" spans="1:8" ht="22.5" customHeight="1" thickTop="1" thickBot="1" x14ac:dyDescent="0.3">
      <c r="A13" s="5" t="s">
        <v>9</v>
      </c>
      <c r="B13" s="6">
        <v>2</v>
      </c>
      <c r="C13" s="6">
        <v>2</v>
      </c>
      <c r="D13" s="19"/>
      <c r="E13" s="23"/>
      <c r="F13" s="26"/>
    </row>
    <row r="14" spans="1:8" ht="30.75" customHeight="1" thickTop="1" thickBot="1" x14ac:dyDescent="0.3">
      <c r="A14" s="5" t="s">
        <v>46</v>
      </c>
      <c r="B14" s="6" t="s">
        <v>10</v>
      </c>
      <c r="C14" s="6">
        <v>6</v>
      </c>
      <c r="D14" s="19"/>
      <c r="E14" s="23"/>
      <c r="F14" s="26"/>
      <c r="G14" s="12">
        <f>+SUM(D12:D21)</f>
        <v>0</v>
      </c>
    </row>
    <row r="15" spans="1:8" ht="23.25" customHeight="1" thickTop="1" thickBot="1" x14ac:dyDescent="0.3">
      <c r="A15" s="16" t="s">
        <v>68</v>
      </c>
      <c r="B15" s="17" t="s">
        <v>40</v>
      </c>
      <c r="C15" s="17">
        <v>3</v>
      </c>
      <c r="D15" s="19"/>
      <c r="E15" s="23"/>
      <c r="F15" s="26"/>
      <c r="G15" s="12"/>
    </row>
    <row r="16" spans="1:8" ht="31.5" customHeight="1" thickTop="1" thickBot="1" x14ac:dyDescent="0.3">
      <c r="A16" s="5" t="s">
        <v>48</v>
      </c>
      <c r="B16" s="6" t="s">
        <v>11</v>
      </c>
      <c r="C16" s="6">
        <v>3</v>
      </c>
      <c r="D16" s="19"/>
      <c r="E16" s="23"/>
      <c r="F16" s="26"/>
    </row>
    <row r="17" spans="1:7" ht="51" customHeight="1" thickTop="1" thickBot="1" x14ac:dyDescent="0.3">
      <c r="A17" s="16" t="s">
        <v>12</v>
      </c>
      <c r="B17" s="6" t="s">
        <v>13</v>
      </c>
      <c r="C17" s="6">
        <v>1.5</v>
      </c>
      <c r="D17" s="19"/>
      <c r="E17" s="23"/>
      <c r="F17" s="26"/>
    </row>
    <row r="18" spans="1:7" ht="33" customHeight="1" thickTop="1" thickBot="1" x14ac:dyDescent="0.3">
      <c r="A18" s="5" t="s">
        <v>14</v>
      </c>
      <c r="B18" s="6" t="s">
        <v>15</v>
      </c>
      <c r="C18" s="6">
        <v>2</v>
      </c>
      <c r="D18" s="19"/>
      <c r="E18" s="23"/>
      <c r="F18" s="26"/>
    </row>
    <row r="19" spans="1:7" ht="24.75" customHeight="1" thickTop="1" thickBot="1" x14ac:dyDescent="0.3">
      <c r="A19" s="5" t="s">
        <v>16</v>
      </c>
      <c r="B19" s="6" t="s">
        <v>17</v>
      </c>
      <c r="C19" s="6">
        <v>1.5</v>
      </c>
      <c r="D19" s="19"/>
      <c r="E19" s="23"/>
      <c r="F19" s="26"/>
    </row>
    <row r="20" spans="1:7" ht="31.5" customHeight="1" thickTop="1" thickBot="1" x14ac:dyDescent="0.3">
      <c r="A20" s="5" t="s">
        <v>18</v>
      </c>
      <c r="B20" s="6" t="s">
        <v>15</v>
      </c>
      <c r="C20" s="6">
        <v>1.5</v>
      </c>
      <c r="D20" s="19"/>
      <c r="E20" s="23"/>
      <c r="F20" s="26"/>
    </row>
    <row r="21" spans="1:7" ht="30" customHeight="1" thickTop="1" thickBot="1" x14ac:dyDescent="0.3">
      <c r="A21" s="5" t="s">
        <v>19</v>
      </c>
      <c r="B21" s="6" t="s">
        <v>13</v>
      </c>
      <c r="C21" s="6">
        <v>1.5</v>
      </c>
      <c r="D21" s="19"/>
      <c r="E21" s="24"/>
      <c r="F21" s="27"/>
    </row>
    <row r="22" spans="1:7" ht="23.25" customHeight="1" thickTop="1" thickBot="1" x14ac:dyDescent="0.3">
      <c r="A22" s="28" t="s">
        <v>20</v>
      </c>
      <c r="B22" s="29"/>
      <c r="C22" s="29"/>
      <c r="D22" s="29"/>
      <c r="E22" s="30"/>
      <c r="F22" s="31"/>
    </row>
    <row r="23" spans="1:7" ht="33.75" customHeight="1" thickTop="1" thickBot="1" x14ac:dyDescent="0.3">
      <c r="A23" s="3" t="s">
        <v>41</v>
      </c>
      <c r="B23" s="4" t="s">
        <v>21</v>
      </c>
      <c r="C23" s="4">
        <v>9</v>
      </c>
      <c r="D23" s="20"/>
      <c r="E23" s="51">
        <v>15</v>
      </c>
      <c r="F23" s="58">
        <f>IF(G25&gt;=15,15,SUM(D23:D33))</f>
        <v>0</v>
      </c>
    </row>
    <row r="24" spans="1:7" ht="34.5" customHeight="1" thickBot="1" x14ac:dyDescent="0.3">
      <c r="A24" s="3" t="s">
        <v>22</v>
      </c>
      <c r="B24" s="4" t="s">
        <v>55</v>
      </c>
      <c r="C24" s="4">
        <v>15</v>
      </c>
      <c r="D24" s="20"/>
      <c r="E24" s="52"/>
      <c r="F24" s="59"/>
    </row>
    <row r="25" spans="1:7" ht="34.5" customHeight="1" thickBot="1" x14ac:dyDescent="0.3">
      <c r="A25" s="3" t="s">
        <v>51</v>
      </c>
      <c r="B25" s="4" t="s">
        <v>52</v>
      </c>
      <c r="C25" s="4">
        <v>3</v>
      </c>
      <c r="D25" s="20"/>
      <c r="E25" s="52"/>
      <c r="F25" s="59"/>
      <c r="G25" s="12">
        <f>+SUM(D23:D29)</f>
        <v>0</v>
      </c>
    </row>
    <row r="26" spans="1:7" ht="37.5" customHeight="1" thickBot="1" x14ac:dyDescent="0.3">
      <c r="A26" s="3" t="s">
        <v>38</v>
      </c>
      <c r="B26" s="4" t="s">
        <v>24</v>
      </c>
      <c r="C26" s="4">
        <v>3</v>
      </c>
      <c r="D26" s="20"/>
      <c r="E26" s="52"/>
      <c r="F26" s="59"/>
    </row>
    <row r="27" spans="1:7" ht="25.5" customHeight="1" thickBot="1" x14ac:dyDescent="0.3">
      <c r="A27" s="15" t="s">
        <v>37</v>
      </c>
      <c r="B27" s="4" t="s">
        <v>13</v>
      </c>
      <c r="C27" s="4">
        <v>1</v>
      </c>
      <c r="D27" s="20"/>
      <c r="E27" s="52"/>
      <c r="F27" s="59"/>
    </row>
    <row r="28" spans="1:7" ht="30" customHeight="1" thickBot="1" x14ac:dyDescent="0.3">
      <c r="A28" s="3" t="s">
        <v>42</v>
      </c>
      <c r="B28" s="4" t="s">
        <v>21</v>
      </c>
      <c r="C28" s="4">
        <v>4.5</v>
      </c>
      <c r="D28" s="20"/>
      <c r="E28" s="52"/>
      <c r="F28" s="59"/>
    </row>
    <row r="29" spans="1:7" ht="33" customHeight="1" thickBot="1" x14ac:dyDescent="0.3">
      <c r="A29" s="3" t="s">
        <v>39</v>
      </c>
      <c r="B29" s="4" t="s">
        <v>23</v>
      </c>
      <c r="C29" s="4">
        <v>2</v>
      </c>
      <c r="D29" s="20"/>
      <c r="E29" s="52"/>
      <c r="F29" s="59"/>
    </row>
    <row r="30" spans="1:7" ht="15.75" customHeight="1" thickBot="1" x14ac:dyDescent="0.3">
      <c r="A30" s="54" t="s">
        <v>25</v>
      </c>
      <c r="B30" s="55"/>
      <c r="C30" s="55"/>
      <c r="D30" s="55"/>
      <c r="E30" s="52"/>
      <c r="F30" s="59"/>
    </row>
    <row r="31" spans="1:7" ht="39.75" customHeight="1" thickTop="1" thickBot="1" x14ac:dyDescent="0.3">
      <c r="A31" s="5" t="s">
        <v>26</v>
      </c>
      <c r="B31" s="6" t="s">
        <v>27</v>
      </c>
      <c r="C31" s="6">
        <v>6</v>
      </c>
      <c r="D31" s="21"/>
      <c r="E31" s="52"/>
      <c r="F31" s="59"/>
    </row>
    <row r="32" spans="1:7" ht="48" customHeight="1" thickTop="1" thickBot="1" x14ac:dyDescent="0.3">
      <c r="A32" s="5" t="s">
        <v>28</v>
      </c>
      <c r="B32" s="6" t="s">
        <v>24</v>
      </c>
      <c r="C32" s="6">
        <v>2</v>
      </c>
      <c r="D32" s="21"/>
      <c r="E32" s="52"/>
      <c r="F32" s="59"/>
      <c r="G32">
        <f>+SUM(D23:D33)</f>
        <v>0</v>
      </c>
    </row>
    <row r="33" spans="1:7" ht="21.75" customHeight="1" thickTop="1" thickBot="1" x14ac:dyDescent="0.3">
      <c r="A33" s="5" t="s">
        <v>29</v>
      </c>
      <c r="B33" s="6" t="s">
        <v>13</v>
      </c>
      <c r="C33" s="6">
        <v>1.5</v>
      </c>
      <c r="D33" s="21"/>
      <c r="E33" s="53"/>
      <c r="F33" s="60"/>
    </row>
    <row r="34" spans="1:7" ht="16.5" customHeight="1" thickTop="1" thickBot="1" x14ac:dyDescent="0.3">
      <c r="A34" s="56" t="s">
        <v>36</v>
      </c>
      <c r="B34" s="57"/>
      <c r="C34" s="57"/>
      <c r="D34" s="57"/>
      <c r="E34" s="13"/>
      <c r="F34" s="14"/>
    </row>
    <row r="35" spans="1:7" ht="43.5" customHeight="1" thickTop="1" thickBot="1" x14ac:dyDescent="0.3">
      <c r="A35" s="3" t="s">
        <v>30</v>
      </c>
      <c r="B35" s="4" t="s">
        <v>31</v>
      </c>
      <c r="C35" s="4">
        <v>4</v>
      </c>
      <c r="D35" s="21"/>
      <c r="E35" s="22">
        <v>5</v>
      </c>
      <c r="F35" s="48">
        <f>IF(G36&gt;=5,5,SUM(D35:D38))</f>
        <v>0</v>
      </c>
    </row>
    <row r="36" spans="1:7" ht="20.25" customHeight="1" thickBot="1" x14ac:dyDescent="0.3">
      <c r="A36" s="3" t="s">
        <v>32</v>
      </c>
      <c r="B36" s="4" t="s">
        <v>31</v>
      </c>
      <c r="C36" s="4">
        <v>3</v>
      </c>
      <c r="D36" s="21"/>
      <c r="E36" s="23"/>
      <c r="F36" s="49"/>
      <c r="G36">
        <f>+SUM(D35:D38)</f>
        <v>0</v>
      </c>
    </row>
    <row r="37" spans="1:7" ht="27.75" customHeight="1" thickBot="1" x14ac:dyDescent="0.3">
      <c r="A37" s="3" t="s">
        <v>33</v>
      </c>
      <c r="B37" s="4" t="s">
        <v>15</v>
      </c>
      <c r="C37" s="4">
        <v>1</v>
      </c>
      <c r="D37" s="18"/>
      <c r="E37" s="23"/>
      <c r="F37" s="49"/>
    </row>
    <row r="38" spans="1:7" ht="49.5" customHeight="1" thickBot="1" x14ac:dyDescent="0.3">
      <c r="A38" s="3" t="s">
        <v>34</v>
      </c>
      <c r="B38" s="4" t="s">
        <v>13</v>
      </c>
      <c r="C38" s="4">
        <v>2</v>
      </c>
      <c r="D38" s="21"/>
      <c r="E38" s="47"/>
      <c r="F38" s="50"/>
    </row>
    <row r="39" spans="1:7" ht="15.75" thickBot="1" x14ac:dyDescent="0.3">
      <c r="A39" s="7"/>
      <c r="B39" s="44" t="s">
        <v>35</v>
      </c>
      <c r="C39" s="45"/>
      <c r="D39" s="46"/>
      <c r="E39" s="8">
        <v>40</v>
      </c>
      <c r="F39" s="9">
        <f>+F7+F12+F23+F35</f>
        <v>0</v>
      </c>
    </row>
    <row r="40" spans="1:7" ht="15.75" thickTop="1" x14ac:dyDescent="0.25"/>
    <row r="41" spans="1:7" x14ac:dyDescent="0.25">
      <c r="A41" s="32" t="s">
        <v>49</v>
      </c>
      <c r="B41" s="32"/>
      <c r="C41" s="32"/>
      <c r="D41" s="32"/>
      <c r="E41" s="32"/>
      <c r="F41" s="32"/>
    </row>
    <row r="42" spans="1:7" x14ac:dyDescent="0.25">
      <c r="A42" s="32" t="s">
        <v>50</v>
      </c>
      <c r="B42" s="32"/>
      <c r="C42" s="32"/>
      <c r="D42" s="32"/>
      <c r="E42" s="32"/>
      <c r="F42" s="32"/>
    </row>
  </sheetData>
  <sheetProtection password="AA82" sheet="1" objects="1" scenarios="1"/>
  <mergeCells count="19">
    <mergeCell ref="A2:F2"/>
    <mergeCell ref="A41:F41"/>
    <mergeCell ref="E7:E10"/>
    <mergeCell ref="F7:F10"/>
    <mergeCell ref="B39:D39"/>
    <mergeCell ref="E35:E38"/>
    <mergeCell ref="F35:F38"/>
    <mergeCell ref="E23:E33"/>
    <mergeCell ref="A30:D30"/>
    <mergeCell ref="A34:D34"/>
    <mergeCell ref="F23:F33"/>
    <mergeCell ref="A11:F11"/>
    <mergeCell ref="E12:E21"/>
    <mergeCell ref="F12:F21"/>
    <mergeCell ref="A22:F22"/>
    <mergeCell ref="A42:F42"/>
    <mergeCell ref="B4:D4"/>
    <mergeCell ref="E4:F4"/>
    <mergeCell ref="A6:F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21">
        <x14:dataValidation type="list" allowBlank="1" showInputMessage="1" showErrorMessage="1" errorTitle="Valor inválido" error="escolha uma opção da lista">
          <x14:formula1>
            <xm:f>Plan2!$B$3:$C$3</xm:f>
          </x14:formula1>
          <xm:sqref>D7</xm:sqref>
        </x14:dataValidation>
        <x14:dataValidation type="list" allowBlank="1" showInputMessage="1" showErrorMessage="1" errorTitle="Valor inválido">
          <x14:formula1>
            <xm:f>Plan2!$B$4:$C$4</xm:f>
          </x14:formula1>
          <xm:sqref>D8</xm:sqref>
        </x14:dataValidation>
        <x14:dataValidation type="list" allowBlank="1" showInputMessage="1" showErrorMessage="1" errorTitle="Valor inválido">
          <x14:formula1>
            <xm:f>Plan2!$B$5:$C$5</xm:f>
          </x14:formula1>
          <xm:sqref>D9:D10</xm:sqref>
        </x14:dataValidation>
        <x14:dataValidation type="list" allowBlank="1" showInputMessage="1" showErrorMessage="1" errorTitle="valor inválido">
          <x14:formula1>
            <xm:f>Plan2!$B$8:$C$8</xm:f>
          </x14:formula1>
          <xm:sqref>D12:D13</xm:sqref>
        </x14:dataValidation>
        <x14:dataValidation type="list" allowBlank="1" showInputMessage="1" showErrorMessage="1" errorTitle="valor inválido">
          <x14:formula1>
            <xm:f>Plan2!$B$10:$E$10</xm:f>
          </x14:formula1>
          <xm:sqref>D14</xm:sqref>
        </x14:dataValidation>
        <x14:dataValidation type="list" allowBlank="1" showInputMessage="1" showErrorMessage="1" errorTitle="valor inválido">
          <x14:formula1>
            <xm:f>Plan2!$B$12:$E$12</xm:f>
          </x14:formula1>
          <xm:sqref>D15:D16</xm:sqref>
        </x14:dataValidation>
        <x14:dataValidation type="list" allowBlank="1" showInputMessage="1" showErrorMessage="1" errorTitle="Valor inválido">
          <x14:formula1>
            <xm:f>Plan2!$B$13:$E$13</xm:f>
          </x14:formula1>
          <xm:sqref>D17 D19 D21</xm:sqref>
        </x14:dataValidation>
        <x14:dataValidation type="list" allowBlank="1" showInputMessage="1" showErrorMessage="1">
          <x14:formula1>
            <xm:f>Plan2!$B$14:$J$14</xm:f>
          </x14:formula1>
          <xm:sqref>D18</xm:sqref>
        </x14:dataValidation>
        <x14:dataValidation type="list" allowBlank="1" showInputMessage="1" showErrorMessage="1">
          <x14:formula1>
            <xm:f>Plan2!$B$14:$H$14</xm:f>
          </x14:formula1>
          <xm:sqref>D20</xm:sqref>
        </x14:dataValidation>
        <x14:dataValidation type="list" allowBlank="1" showInputMessage="1" showErrorMessage="1">
          <x14:formula1>
            <xm:f>Plan2!$B$11:$H$11</xm:f>
          </x14:formula1>
          <xm:sqref>D23</xm:sqref>
        </x14:dataValidation>
        <x14:dataValidation type="list" allowBlank="1" showInputMessage="1" showErrorMessage="1">
          <x14:formula1>
            <xm:f>Plan2!$B$9:$G$9</xm:f>
          </x14:formula1>
          <xm:sqref>D24</xm:sqref>
        </x14:dataValidation>
        <x14:dataValidation type="list" allowBlank="1" showInputMessage="1" showErrorMessage="1">
          <x14:formula1>
            <xm:f>Plan2!$B$12:$E$12</xm:f>
          </x14:formula1>
          <xm:sqref>D25</xm:sqref>
        </x14:dataValidation>
        <x14:dataValidation type="list" allowBlank="1" showInputMessage="1" showErrorMessage="1">
          <x14:formula1>
            <xm:f>Plan2!$B$13:$H$13</xm:f>
          </x14:formula1>
          <xm:sqref>D26 D36</xm:sqref>
        </x14:dataValidation>
        <x14:dataValidation type="list" allowBlank="1" showInputMessage="1" showErrorMessage="1">
          <x14:formula1>
            <xm:f>Plan2!$B$13:$D$13</xm:f>
          </x14:formula1>
          <xm:sqref>D27</xm:sqref>
        </x14:dataValidation>
        <x14:dataValidation type="list" allowBlank="1" showInputMessage="1" showErrorMessage="1">
          <x14:formula1>
            <xm:f>Plan2!$B$11:$E$11</xm:f>
          </x14:formula1>
          <xm:sqref>D28</xm:sqref>
        </x14:dataValidation>
        <x14:dataValidation type="list" allowBlank="1" showInputMessage="1" showErrorMessage="1">
          <x14:formula1>
            <xm:f>Plan2!$B$12:$D$12</xm:f>
          </x14:formula1>
          <xm:sqref>D29</xm:sqref>
        </x14:dataValidation>
        <x14:dataValidation type="list" allowBlank="1" showInputMessage="1" showErrorMessage="1">
          <x14:formula1>
            <xm:f>Plan2!$B$10:$E$10</xm:f>
          </x14:formula1>
          <xm:sqref>D31</xm:sqref>
        </x14:dataValidation>
        <x14:dataValidation type="list" allowBlank="1" showInputMessage="1" showErrorMessage="1">
          <x14:formula1>
            <xm:f>Plan2!$B$13:$F$13</xm:f>
          </x14:formula1>
          <xm:sqref>D32 D38</xm:sqref>
        </x14:dataValidation>
        <x14:dataValidation type="list" allowBlank="1" showInputMessage="1" showErrorMessage="1">
          <x14:formula1>
            <xm:f>Plan2!$B$13:$E$13</xm:f>
          </x14:formula1>
          <xm:sqref>D33</xm:sqref>
        </x14:dataValidation>
        <x14:dataValidation type="list" allowBlank="1" showInputMessage="1" showErrorMessage="1">
          <x14:formula1>
            <xm:f>Plan2!$B$13:$J$13</xm:f>
          </x14:formula1>
          <xm:sqref>D35</xm:sqref>
        </x14:dataValidation>
        <x14:dataValidation type="list" allowBlank="1" showInputMessage="1" showErrorMessage="1">
          <x14:formula1>
            <xm:f>Plan2!$B$14:$F$14</xm:f>
          </x14:formula1>
          <xm:sqref>D37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workbookViewId="0">
      <selection sqref="A1:R14"/>
    </sheetView>
  </sheetViews>
  <sheetFormatPr defaultRowHeight="15" x14ac:dyDescent="0.25"/>
  <cols>
    <col min="1" max="1" width="19.28515625" bestFit="1" customWidth="1"/>
  </cols>
  <sheetData>
    <row r="2" spans="1:18" x14ac:dyDescent="0.25">
      <c r="A2" t="s">
        <v>56</v>
      </c>
    </row>
    <row r="3" spans="1:18" x14ac:dyDescent="0.25">
      <c r="A3" t="s">
        <v>57</v>
      </c>
      <c r="B3">
        <v>0</v>
      </c>
      <c r="C3">
        <v>5</v>
      </c>
    </row>
    <row r="4" spans="1:18" x14ac:dyDescent="0.25">
      <c r="A4" t="s">
        <v>58</v>
      </c>
      <c r="B4">
        <v>0</v>
      </c>
      <c r="C4">
        <v>3</v>
      </c>
    </row>
    <row r="5" spans="1:18" x14ac:dyDescent="0.25">
      <c r="A5" t="s">
        <v>59</v>
      </c>
      <c r="B5">
        <v>0</v>
      </c>
      <c r="C5">
        <v>1</v>
      </c>
    </row>
    <row r="6" spans="1:18" x14ac:dyDescent="0.25">
      <c r="A6" t="s">
        <v>60</v>
      </c>
      <c r="B6">
        <v>0</v>
      </c>
      <c r="C6">
        <v>1</v>
      </c>
    </row>
    <row r="7" spans="1:18" x14ac:dyDescent="0.25">
      <c r="A7" t="s">
        <v>61</v>
      </c>
    </row>
    <row r="8" spans="1:18" x14ac:dyDescent="0.25">
      <c r="B8">
        <v>0</v>
      </c>
      <c r="C8">
        <v>2</v>
      </c>
    </row>
    <row r="9" spans="1:18" x14ac:dyDescent="0.25">
      <c r="A9" t="s">
        <v>64</v>
      </c>
      <c r="B9">
        <v>0</v>
      </c>
      <c r="C9">
        <v>3</v>
      </c>
      <c r="D9">
        <v>6</v>
      </c>
      <c r="E9">
        <v>9</v>
      </c>
      <c r="F9">
        <v>12</v>
      </c>
      <c r="G9">
        <v>15</v>
      </c>
      <c r="H9">
        <v>18</v>
      </c>
    </row>
    <row r="10" spans="1:18" x14ac:dyDescent="0.25">
      <c r="A10" t="s">
        <v>62</v>
      </c>
      <c r="B10">
        <v>0</v>
      </c>
      <c r="C10">
        <v>2</v>
      </c>
      <c r="D10">
        <v>4</v>
      </c>
      <c r="E10">
        <v>6</v>
      </c>
      <c r="F10">
        <v>8</v>
      </c>
      <c r="G10">
        <v>10</v>
      </c>
      <c r="H10">
        <v>12</v>
      </c>
    </row>
    <row r="11" spans="1:18" x14ac:dyDescent="0.25">
      <c r="A11" t="s">
        <v>63</v>
      </c>
      <c r="B11">
        <v>0</v>
      </c>
      <c r="C11">
        <v>1.5</v>
      </c>
      <c r="D11">
        <v>3</v>
      </c>
      <c r="E11">
        <v>4.5</v>
      </c>
      <c r="F11">
        <v>6</v>
      </c>
      <c r="G11">
        <v>7.5</v>
      </c>
      <c r="H11">
        <v>9</v>
      </c>
    </row>
    <row r="12" spans="1:18" x14ac:dyDescent="0.25">
      <c r="A12" t="s">
        <v>65</v>
      </c>
      <c r="B12">
        <v>0</v>
      </c>
      <c r="C12">
        <v>1</v>
      </c>
      <c r="D12">
        <v>2</v>
      </c>
      <c r="E12">
        <v>3</v>
      </c>
      <c r="F12">
        <v>4</v>
      </c>
      <c r="G12">
        <v>5</v>
      </c>
      <c r="H12">
        <v>6</v>
      </c>
    </row>
    <row r="13" spans="1:18" x14ac:dyDescent="0.25">
      <c r="A13" t="s">
        <v>66</v>
      </c>
      <c r="B13">
        <v>0</v>
      </c>
      <c r="C13">
        <v>0.5</v>
      </c>
      <c r="D13">
        <v>1</v>
      </c>
      <c r="E13">
        <v>1.5</v>
      </c>
      <c r="F13">
        <v>2</v>
      </c>
      <c r="G13">
        <v>2.5</v>
      </c>
      <c r="H13">
        <v>3</v>
      </c>
      <c r="I13">
        <v>3.5</v>
      </c>
      <c r="J13">
        <v>4</v>
      </c>
      <c r="K13">
        <v>4.5</v>
      </c>
      <c r="L13">
        <v>5</v>
      </c>
      <c r="M13">
        <v>5.5</v>
      </c>
      <c r="N13">
        <v>6</v>
      </c>
    </row>
    <row r="14" spans="1:18" x14ac:dyDescent="0.25">
      <c r="A14" t="s">
        <v>67</v>
      </c>
      <c r="B14">
        <v>0</v>
      </c>
      <c r="C14">
        <v>0.25</v>
      </c>
      <c r="D14">
        <v>0.5</v>
      </c>
      <c r="E14">
        <f>D14+0.25</f>
        <v>0.75</v>
      </c>
      <c r="F14">
        <f t="shared" ref="F14:R14" si="0">E14+0.25</f>
        <v>1</v>
      </c>
      <c r="G14">
        <f t="shared" si="0"/>
        <v>1.25</v>
      </c>
      <c r="H14">
        <f t="shared" si="0"/>
        <v>1.5</v>
      </c>
      <c r="I14">
        <f t="shared" si="0"/>
        <v>1.75</v>
      </c>
      <c r="J14">
        <f t="shared" si="0"/>
        <v>2</v>
      </c>
      <c r="K14">
        <f t="shared" si="0"/>
        <v>2.25</v>
      </c>
      <c r="L14">
        <f t="shared" si="0"/>
        <v>2.5</v>
      </c>
      <c r="M14">
        <f t="shared" si="0"/>
        <v>2.75</v>
      </c>
      <c r="N14">
        <f t="shared" si="0"/>
        <v>3</v>
      </c>
      <c r="O14">
        <f t="shared" si="0"/>
        <v>3.25</v>
      </c>
      <c r="P14">
        <f t="shared" si="0"/>
        <v>3.5</v>
      </c>
      <c r="Q14">
        <f t="shared" si="0"/>
        <v>3.75</v>
      </c>
      <c r="R14">
        <f t="shared" si="0"/>
        <v>4</v>
      </c>
    </row>
  </sheetData>
  <sheetProtection algorithmName="SHA-512" hashValue="Z3fODjB8GKrpLw5BZQTy7c8fs9ZESncqmKuUEi0RTeIUDzCxYJm2I79Z+9XKmM3Zh2qqIm+pWGtXBolvL1P5bg==" saltValue="znGXIFdLkSjjd8REuIbdng==" spinCount="100000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Plan1</vt:lpstr>
      <vt:lpstr>Plan2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2018-03-14T21:44:46Z</dcterms:modified>
</cp:coreProperties>
</file>