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90"/>
  </bookViews>
  <sheets>
    <sheet name="Plan1" sheetId="1" r:id="rId1"/>
    <sheet name="Plan2" sheetId="2" state="hidden" r:id="rId2"/>
  </sheets>
  <calcPr calcId="152511"/>
</workbook>
</file>

<file path=xl/calcChain.xml><?xml version="1.0" encoding="utf-8"?>
<calcChain xmlns="http://schemas.openxmlformats.org/spreadsheetml/2006/main">
  <c r="E17" i="2" l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H11" i="1" l="1"/>
  <c r="H12" i="1" s="1"/>
  <c r="G6" i="1"/>
  <c r="F6" i="1" s="1"/>
  <c r="G16" i="1"/>
  <c r="G27" i="1"/>
  <c r="G40" i="1"/>
  <c r="G45" i="1"/>
  <c r="F35" i="1" l="1"/>
  <c r="F25" i="1"/>
  <c r="F14" i="1"/>
  <c r="F44" i="1" l="1"/>
  <c r="F48" i="1" s="1"/>
</calcChain>
</file>

<file path=xl/sharedStrings.xml><?xml version="1.0" encoding="utf-8"?>
<sst xmlns="http://schemas.openxmlformats.org/spreadsheetml/2006/main" count="100" uniqueCount="85">
  <si>
    <t>PONTUAÇÃO DO ITEM</t>
  </si>
  <si>
    <t>PONTUAÇÃO DO TÓPICO</t>
  </si>
  <si>
    <t>POR ITEM</t>
  </si>
  <si>
    <t>MÁXIMA</t>
  </si>
  <si>
    <t>OBTIDA</t>
  </si>
  <si>
    <t>1 ponto/estágio</t>
  </si>
  <si>
    <t>ATUAÇÃO PROFISSIONAL</t>
  </si>
  <si>
    <t>Servidor efetivo do IFRJ empossado nos últimos 2 (dois) anos</t>
  </si>
  <si>
    <t>Exerce ou exerceu Cargo de Gestão (Reitor, Pro Reitor, Pro Reitor Adjunto, Diretor, Coordenador)</t>
  </si>
  <si>
    <t>2,0 pontos/projeto</t>
  </si>
  <si>
    <t>1,0 ponto/projeto</t>
  </si>
  <si>
    <t>Avaliador de projetos de pesquisa submetidos aos editais internos e externos ao IFRJ e/ou de extensão analisados pelo Comitê de Ética em Pesquisa e/ou Comissão de Ética no Uso de Animais da Instituição e/ou Comitê Interno de Biossegurança.</t>
  </si>
  <si>
    <t>0,5 ponto/particip.</t>
  </si>
  <si>
    <t xml:space="preserve">Participação como avaliador(a) de projetos discentes e/ou científicos-tecnológicos nos eventos institucionais ou externos </t>
  </si>
  <si>
    <t>0,25 ponto/particip.</t>
  </si>
  <si>
    <t>Ser editor ou membro de Comitê Editorial de revista científica indexada no Qualis CAPES.</t>
  </si>
  <si>
    <t xml:space="preserve">0,5 ponto/particip. </t>
  </si>
  <si>
    <t>Participação como revisor de periódico das revistas cientificas da Instituição.</t>
  </si>
  <si>
    <r>
      <t xml:space="preserve">Participação como revisor de periódico </t>
    </r>
    <r>
      <rPr>
        <i/>
        <sz val="7"/>
        <color theme="1"/>
        <rFont val="Calibri"/>
        <family val="2"/>
      </rPr>
      <t>ad hoc</t>
    </r>
    <r>
      <rPr>
        <sz val="7"/>
        <color theme="1"/>
        <rFont val="Calibri"/>
        <family val="2"/>
      </rPr>
      <t xml:space="preserve"> de revistas cientificas indexada no Qualis CAPES.</t>
    </r>
  </si>
  <si>
    <r>
      <t xml:space="preserve">PRODUÇÕES BIBLIOGRÁFICA, TÉCNICA E ARTÍSTICA/ CULTURAL </t>
    </r>
    <r>
      <rPr>
        <b/>
        <sz val="8"/>
        <color theme="1"/>
        <rFont val="Calibri"/>
        <family val="2"/>
      </rPr>
      <t>EM ÁREA DO CONHECIMENTO DO CNPq</t>
    </r>
    <r>
      <rPr>
        <b/>
        <sz val="9"/>
        <color theme="1"/>
        <rFont val="Calibri"/>
        <family val="2"/>
      </rPr>
      <t xml:space="preserve"> </t>
    </r>
  </si>
  <si>
    <t>1,5 ponto/obra</t>
  </si>
  <si>
    <t>Artigo publicado ou aceito para publicação em periódico internacional (com issn) indexado no Qualis CAPES.</t>
  </si>
  <si>
    <t>2,0 pontos/obra</t>
  </si>
  <si>
    <t>1,0 ponto/obra</t>
  </si>
  <si>
    <t>0,5 ponto/obra</t>
  </si>
  <si>
    <t>INOVAÇÃO/EDUCAÇÃO E POPULARIZAÇÃO DA C&amp;T/EVENTOS</t>
  </si>
  <si>
    <t>Desenvolvimento de material instrucional, documentários, objetos de aprendizagem, vídeos, material didático, manual (com ISBN) tradução e/ou revisão técnica, relatório técnico (proveniente de grupos de trabalho) e consultoria.</t>
  </si>
  <si>
    <t>Participação de Comissão Organizadora de evento científico, tecnológico ou artístico-cultural.</t>
  </si>
  <si>
    <t>Orientação concluída de aluno(a) de Iniciação científica (Bolsas PIBICT, PIVICT, PFRH, JTC-IC), de Semanas Acadêmicas, PIBID e/ou PET e bolsas de IC de programas internos e externos ao IFRJ.</t>
  </si>
  <si>
    <t>0,5 ponto/aluno</t>
  </si>
  <si>
    <r>
      <t xml:space="preserve">Orientação concluída de aluno de graduação, pós-graduação </t>
    </r>
    <r>
      <rPr>
        <i/>
        <sz val="7"/>
        <color theme="1"/>
        <rFont val="Calibri"/>
        <family val="2"/>
      </rPr>
      <t>lato sensu e/ou stricto sensu</t>
    </r>
    <r>
      <rPr>
        <sz val="7"/>
        <color theme="1"/>
        <rFont val="Calibri"/>
        <family val="2"/>
      </rPr>
      <t>.</t>
    </r>
  </si>
  <si>
    <t>Participação de Banca Examinadora de Seminário de Avaliação do Ensino Técnico.</t>
  </si>
  <si>
    <r>
      <t xml:space="preserve">Participação de Banca Examinadora de TCC de Graduação, Banca Examinadora de TCC de Pós-graduação </t>
    </r>
    <r>
      <rPr>
        <i/>
        <sz val="7"/>
        <color theme="1"/>
        <rFont val="Calibri"/>
        <family val="2"/>
      </rPr>
      <t>Lato Sensu</t>
    </r>
    <r>
      <rPr>
        <sz val="7"/>
        <color theme="1"/>
        <rFont val="Calibri"/>
        <family val="2"/>
      </rPr>
      <t xml:space="preserve">, e Banca de avaliação de Pós-graduação </t>
    </r>
    <r>
      <rPr>
        <i/>
        <sz val="7"/>
        <color theme="1"/>
        <rFont val="Calibri"/>
        <family val="2"/>
      </rPr>
      <t>Stricto Sensu</t>
    </r>
    <r>
      <rPr>
        <sz val="7"/>
        <color theme="1"/>
        <rFont val="Calibri"/>
        <family val="2"/>
      </rPr>
      <t xml:space="preserve"> e/ou Bancas de Concursos públicos.</t>
    </r>
  </si>
  <si>
    <r>
      <t>TOTAL DE PONTOS</t>
    </r>
    <r>
      <rPr>
        <b/>
        <sz val="8"/>
        <color theme="1"/>
        <rFont val="Calibri"/>
        <family val="2"/>
      </rPr>
      <t xml:space="preserve"> </t>
    </r>
  </si>
  <si>
    <t>ORIENTAÇÕES E PARTICIPAÇÃO EM BANCAS</t>
  </si>
  <si>
    <t xml:space="preserve">Proferir Palestra, Mesa Redonda, Minicurso e/ou Oficina em eventos. </t>
  </si>
  <si>
    <t>Resumo publicado em anais de evento técnico-científico e/ou cultural nacional ou internacional (com ISSN).</t>
  </si>
  <si>
    <t>Autoria de capítulo em livro publicado em meio físico ou eletrônico (com ISBN) ou com depósito na Biblioteca Nacional.</t>
  </si>
  <si>
    <t>1,0 pontos/projeto</t>
  </si>
  <si>
    <t>Artigo publicado ou aceito para publicação em periódico nacional indexado no Qualis CAPES.</t>
  </si>
  <si>
    <t>Organização e/ou autoria de livros ou obra escrita publicada em meio físico ou eletrônico (com ISBN) ou com depósito na Biblioteca Nacional.</t>
  </si>
  <si>
    <t>#Diploma de doutorado, obtido em programa de pós-graduação reconhecido pela CAPES.</t>
  </si>
  <si>
    <t>#Diploma de mestrado ou que esteja cursando Doutorado em programa de pós-graduação reconhecido pela CAPES.</t>
  </si>
  <si>
    <t>#Certificado de Especialização obtido em Instituição de Ensino Superior ou Instituição de Pesquisa, registrado no MEC ou que esteja cursando o Mestrado em programa de pós-graduação reconhecido pela CAPES.</t>
  </si>
  <si>
    <t>Coordenador de Projeto de pesquisa aprovado com financiamento externo ao IFRJ (CNPq, FAPERJ, CAPES, etc). *</t>
  </si>
  <si>
    <t>Coordenador de Projeto de pesquisa aprovado com financiamento do IFRJ *</t>
  </si>
  <si>
    <r>
      <t>FORMAÇÃO ACADÊMIC</t>
    </r>
    <r>
      <rPr>
        <b/>
        <sz val="8"/>
        <rFont val="Calibri"/>
        <family val="2"/>
      </rPr>
      <t>A/TITULAÇÃO/PÓS-DOUTORADO</t>
    </r>
    <r>
      <rPr>
        <b/>
        <sz val="8"/>
        <color theme="1"/>
        <rFont val="Calibri"/>
        <family val="2"/>
      </rPr>
      <t xml:space="preserve">  (#pontuação dos títulos não cumulativa) </t>
    </r>
  </si>
  <si>
    <t>Participou como pesquisador associado (integrante) de Projeto de pesquisa aprovado com financiamento externo ao IFRJ (CNPq, FAPERJ, CAPES, etc).*</t>
  </si>
  <si>
    <t># Este item refere-se à formação acadêmica/titulação e a pontuação não é cumulativa</t>
  </si>
  <si>
    <t>* Este item deve estar inserido na seção de Projetos de Pesquisa no currículo Lattes</t>
  </si>
  <si>
    <t>Artigo completo ou resumo estendido publicado em anais de evento técnico-científico e/ou cultural nacional ou internacional (com ISSN).</t>
  </si>
  <si>
    <t>Experiência comprovada em estágio de Pós-doutorado em Instituição reconhecida pela CAPES (finalizados até 2016).</t>
  </si>
  <si>
    <t>MÉRITO DO PESQUISADOR - PIBITI/PROINOVA (2018-2019)</t>
  </si>
  <si>
    <t>#Diploma de doutorado, obtido em programa de pós-graduação reconhecido pela CAPES, na área de inovação e/ou propriedade intelectual</t>
  </si>
  <si>
    <t>#Diploma de mestrado ou que comprove estar cursando Doutorado em programa de pós-graduação reconhecido pela CAPES, na área de inovação e/ou propriedade intelectual.</t>
  </si>
  <si>
    <t>#Certificado de Especialização obtido em Instituição de Ensino Superior ou Instituição de Pesquisa, registrado no MEC, ou que comprove estar cursando o Mestrado em programa de pós-graduação reconhecido pela CAPES na área de inovação e/ou propriedade intelectual.</t>
  </si>
  <si>
    <t>2,5pontos/obra</t>
  </si>
  <si>
    <t>1 ponto/obra</t>
  </si>
  <si>
    <t>1,0  ponto/obra</t>
  </si>
  <si>
    <t>Patentes depositadas ou concedida no Brasil ou no exterior, na condição de inventor</t>
  </si>
  <si>
    <t>Outros registros de propriedade intelectual: Desenho Industrial, marca, cultivar, software
como inventor/autor/desenvolvedor/ melhorista</t>
  </si>
  <si>
    <t>Projeto de desenvolvimento tecnológico com cooperação ou parcerias instituição de pesquisa
e setor produtivo</t>
  </si>
  <si>
    <t>1,5 pontos/criação</t>
  </si>
  <si>
    <t>2,5 pontos/particip.</t>
  </si>
  <si>
    <t>Produtos (pilotos, projetos, protótipos e outros) ou Processos ou técnicas (analíticas, instrumentais, pedagógicas, processuais, terapêuticas e outras) (cadastrar na plataforma Lattes em Inovação).</t>
  </si>
  <si>
    <t xml:space="preserve">Proferir palestra, mesa-redonda, minicurso e/ou oficina em eventos em propriedade intelectual ou transferência de tecnologia ou inovação </t>
  </si>
  <si>
    <t>1 ponto/particip.</t>
  </si>
  <si>
    <t>Certificado de treinamentos na área de propriedade intelectual ou transferência de tecnologia ou inovação (mínimo 20h)</t>
  </si>
  <si>
    <t>Trabalhos técnicos: pareceres, elaboração de projeto, relatório técnico, extensão tecnológica e outros (cadastrar na plataforma Lattes em Produções/ produções técnicas/ trabalhos técnicos)</t>
  </si>
  <si>
    <t>1,0 ponto/particip.</t>
  </si>
  <si>
    <r>
      <t xml:space="preserve">ITEM DE AVALIAÇÃO CORRESPODENTE A </t>
    </r>
    <r>
      <rPr>
        <b/>
        <sz val="9"/>
        <color rgb="FFFF0000"/>
        <rFont val="Calibri"/>
        <family val="2"/>
      </rPr>
      <t>2013 a 2018</t>
    </r>
  </si>
  <si>
    <t>0,5 ponto/ obra</t>
  </si>
  <si>
    <t>Artigo completo ou resumo estendido publicado em anais de evento técnico-científico e/ou cultural nacional (com ISSN).</t>
  </si>
  <si>
    <t>formação academica</t>
  </si>
  <si>
    <t>doutorado</t>
  </si>
  <si>
    <t>mestrado</t>
  </si>
  <si>
    <t>especialização</t>
  </si>
  <si>
    <t>Atuação profissional</t>
  </si>
  <si>
    <t>3 pontos</t>
  </si>
  <si>
    <t>2 pontos</t>
  </si>
  <si>
    <t>1,5 pontos</t>
  </si>
  <si>
    <t>1 ponto</t>
  </si>
  <si>
    <t>0,5 ponto</t>
  </si>
  <si>
    <t>0,25 ponto</t>
  </si>
  <si>
    <t>2,5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</si>
</sst>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6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7"/>
      <color theme="1"/>
      <name val="Calibri"/>
      <family val="2"/>
    </font>
    <font>
      <b/>
      <sz val="11"/>
      <color theme="1"/>
      <name val="Calibri"/>
      <family val="2"/>
      <scheme val="minor"/>
    </font>
    <font>
      <sz val="7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b/>
      <sz val="9"/>
      <color rgb="FFFF0000"/>
      <name val="Calibri"/>
      <family val="2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0" fillId="0" borderId="0" xfId="0" applyProtection="1"/>
    <xf numFmtId="0" fontId="16" fillId="0" borderId="0" xfId="0" applyFont="1" applyProtection="1"/>
    <xf numFmtId="0" fontId="16" fillId="0" borderId="0" xfId="0" applyFont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justify" vertical="center" wrapText="1"/>
    </xf>
    <xf numFmtId="0" fontId="1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justify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horizontal="justify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justify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zoomScaleSheetLayoutView="100" workbookViewId="0">
      <selection activeCell="C28" sqref="C28"/>
    </sheetView>
  </sheetViews>
  <sheetFormatPr defaultRowHeight="15" x14ac:dyDescent="0.25"/>
  <cols>
    <col min="1" max="1" width="38.140625" customWidth="1"/>
    <col min="2" max="2" width="8.7109375" customWidth="1"/>
    <col min="3" max="3" width="7.5703125" customWidth="1"/>
    <col min="4" max="4" width="6.7109375" customWidth="1"/>
    <col min="5" max="5" width="7" customWidth="1"/>
    <col min="6" max="6" width="7.5703125" customWidth="1"/>
    <col min="7" max="7" width="0.7109375" style="3" hidden="1" customWidth="1"/>
    <col min="8" max="8" width="1" hidden="1" customWidth="1"/>
  </cols>
  <sheetData>
    <row r="1" spans="1:8" x14ac:dyDescent="0.25">
      <c r="A1" s="32" t="s">
        <v>52</v>
      </c>
      <c r="B1" s="32"/>
      <c r="C1" s="32"/>
      <c r="D1" s="32"/>
      <c r="E1" s="32"/>
      <c r="F1" s="32"/>
      <c r="G1" s="5"/>
      <c r="H1" s="4"/>
    </row>
    <row r="2" spans="1:8" x14ac:dyDescent="0.25">
      <c r="A2" s="4"/>
      <c r="B2" s="4"/>
      <c r="C2" s="4"/>
      <c r="D2" s="4"/>
      <c r="E2" s="4"/>
      <c r="F2" s="4"/>
      <c r="G2" s="5"/>
      <c r="H2" s="4"/>
    </row>
    <row r="3" spans="1:8" ht="37.5" customHeight="1" x14ac:dyDescent="0.25">
      <c r="A3" s="17" t="s">
        <v>70</v>
      </c>
      <c r="B3" s="27" t="s">
        <v>0</v>
      </c>
      <c r="C3" s="27"/>
      <c r="D3" s="27"/>
      <c r="E3" s="27" t="s">
        <v>1</v>
      </c>
      <c r="F3" s="27"/>
      <c r="G3" s="5"/>
      <c r="H3" s="4"/>
    </row>
    <row r="4" spans="1:8" ht="16.5" x14ac:dyDescent="0.25">
      <c r="A4" s="17"/>
      <c r="B4" s="7" t="s">
        <v>2</v>
      </c>
      <c r="C4" s="7" t="s">
        <v>3</v>
      </c>
      <c r="D4" s="7" t="s">
        <v>4</v>
      </c>
      <c r="E4" s="7" t="s">
        <v>3</v>
      </c>
      <c r="F4" s="7" t="s">
        <v>4</v>
      </c>
      <c r="G4" s="5"/>
      <c r="H4" s="4"/>
    </row>
    <row r="5" spans="1:8" x14ac:dyDescent="0.25">
      <c r="A5" s="28" t="s">
        <v>46</v>
      </c>
      <c r="B5" s="28"/>
      <c r="C5" s="28"/>
      <c r="D5" s="28"/>
      <c r="E5" s="28"/>
      <c r="F5" s="28"/>
      <c r="G5" s="5"/>
      <c r="H5" s="4"/>
    </row>
    <row r="6" spans="1:8" ht="33.75" x14ac:dyDescent="0.25">
      <c r="A6" s="8" t="s">
        <v>53</v>
      </c>
      <c r="B6" s="9">
        <v>6</v>
      </c>
      <c r="C6" s="9">
        <v>6</v>
      </c>
      <c r="D6" s="2"/>
      <c r="E6" s="33">
        <v>6</v>
      </c>
      <c r="F6" s="34">
        <f>IF(G6&gt;=6,6,G6+D12)</f>
        <v>0</v>
      </c>
      <c r="G6" s="5">
        <f>MAX(D6:D11)</f>
        <v>0</v>
      </c>
      <c r="H6" s="5"/>
    </row>
    <row r="7" spans="1:8" ht="27" customHeight="1" x14ac:dyDescent="0.25">
      <c r="A7" s="11" t="s">
        <v>41</v>
      </c>
      <c r="B7" s="10">
        <v>5</v>
      </c>
      <c r="C7" s="10">
        <v>5</v>
      </c>
      <c r="D7" s="2"/>
      <c r="E7" s="33"/>
      <c r="F7" s="34"/>
      <c r="G7" s="5"/>
      <c r="H7" s="5"/>
    </row>
    <row r="8" spans="1:8" ht="27" customHeight="1" x14ac:dyDescent="0.25">
      <c r="A8" s="11" t="s">
        <v>54</v>
      </c>
      <c r="B8" s="10">
        <v>4</v>
      </c>
      <c r="C8" s="10">
        <v>4</v>
      </c>
      <c r="D8" s="2"/>
      <c r="E8" s="33"/>
      <c r="F8" s="34"/>
      <c r="G8" s="5"/>
      <c r="H8" s="5"/>
    </row>
    <row r="9" spans="1:8" ht="31.5" customHeight="1" x14ac:dyDescent="0.25">
      <c r="A9" s="11" t="s">
        <v>42</v>
      </c>
      <c r="B9" s="10">
        <v>3</v>
      </c>
      <c r="C9" s="10">
        <v>3</v>
      </c>
      <c r="D9" s="2"/>
      <c r="E9" s="33"/>
      <c r="F9" s="34"/>
      <c r="G9" s="6"/>
      <c r="H9" s="5"/>
    </row>
    <row r="10" spans="1:8" ht="59.25" thickBot="1" x14ac:dyDescent="0.3">
      <c r="A10" s="12" t="s">
        <v>55</v>
      </c>
      <c r="B10" s="10">
        <v>2</v>
      </c>
      <c r="C10" s="10">
        <v>2</v>
      </c>
      <c r="D10" s="2"/>
      <c r="E10" s="33"/>
      <c r="F10" s="34"/>
      <c r="G10" s="6"/>
      <c r="H10" s="5"/>
    </row>
    <row r="11" spans="1:8" ht="48.75" customHeight="1" thickTop="1" x14ac:dyDescent="0.25">
      <c r="A11" s="11" t="s">
        <v>43</v>
      </c>
      <c r="B11" s="10">
        <v>1</v>
      </c>
      <c r="C11" s="10">
        <v>1</v>
      </c>
      <c r="D11" s="2"/>
      <c r="E11" s="33"/>
      <c r="F11" s="34"/>
      <c r="G11" s="5"/>
      <c r="H11" s="5">
        <f>IF(MAX(D6:D11)&gt;=6,6,0.1)</f>
        <v>0.1</v>
      </c>
    </row>
    <row r="12" spans="1:8" ht="31.5" customHeight="1" x14ac:dyDescent="0.25">
      <c r="A12" s="11" t="s">
        <v>51</v>
      </c>
      <c r="B12" s="10" t="s">
        <v>5</v>
      </c>
      <c r="C12" s="10">
        <v>1</v>
      </c>
      <c r="D12" s="2"/>
      <c r="E12" s="33"/>
      <c r="F12" s="34"/>
      <c r="G12" s="5"/>
      <c r="H12" s="5">
        <f>IF(H11=5,5+D12,0.2)</f>
        <v>0.2</v>
      </c>
    </row>
    <row r="13" spans="1:8" x14ac:dyDescent="0.25">
      <c r="A13" s="38" t="s">
        <v>6</v>
      </c>
      <c r="B13" s="38"/>
      <c r="C13" s="38"/>
      <c r="D13" s="38"/>
      <c r="E13" s="38"/>
      <c r="F13" s="38"/>
      <c r="G13" s="5"/>
      <c r="H13" s="4"/>
    </row>
    <row r="14" spans="1:8" ht="24.75" customHeight="1" x14ac:dyDescent="0.25">
      <c r="A14" s="13" t="s">
        <v>7</v>
      </c>
      <c r="B14" s="14">
        <v>2</v>
      </c>
      <c r="C14" s="14">
        <v>2</v>
      </c>
      <c r="D14" s="2"/>
      <c r="E14" s="33">
        <v>10</v>
      </c>
      <c r="F14" s="44">
        <f>IF(G16&gt;=10,10,SUM(D14:D23))</f>
        <v>0</v>
      </c>
      <c r="G14" s="5"/>
      <c r="H14" s="4"/>
    </row>
    <row r="15" spans="1:8" ht="22.5" customHeight="1" x14ac:dyDescent="0.25">
      <c r="A15" s="13" t="s">
        <v>8</v>
      </c>
      <c r="B15" s="14">
        <v>2</v>
      </c>
      <c r="C15" s="14">
        <v>2</v>
      </c>
      <c r="D15" s="2"/>
      <c r="E15" s="33"/>
      <c r="F15" s="44"/>
      <c r="G15" s="5"/>
      <c r="H15" s="4"/>
    </row>
    <row r="16" spans="1:8" ht="30.75" customHeight="1" x14ac:dyDescent="0.25">
      <c r="A16" s="13" t="s">
        <v>44</v>
      </c>
      <c r="B16" s="14" t="s">
        <v>9</v>
      </c>
      <c r="C16" s="14">
        <v>6</v>
      </c>
      <c r="D16" s="1"/>
      <c r="E16" s="33"/>
      <c r="F16" s="44"/>
      <c r="G16" s="6">
        <f>+SUM(D14:D23)</f>
        <v>0</v>
      </c>
      <c r="H16" s="4"/>
    </row>
    <row r="17" spans="1:8" ht="23.25" customHeight="1" x14ac:dyDescent="0.25">
      <c r="A17" s="15" t="s">
        <v>45</v>
      </c>
      <c r="B17" s="16" t="s">
        <v>38</v>
      </c>
      <c r="C17" s="16">
        <v>3</v>
      </c>
      <c r="D17" s="1"/>
      <c r="E17" s="33"/>
      <c r="F17" s="44"/>
      <c r="G17" s="6"/>
      <c r="H17" s="4"/>
    </row>
    <row r="18" spans="1:8" ht="31.5" customHeight="1" x14ac:dyDescent="0.25">
      <c r="A18" s="13" t="s">
        <v>47</v>
      </c>
      <c r="B18" s="14" t="s">
        <v>10</v>
      </c>
      <c r="C18" s="14">
        <v>2</v>
      </c>
      <c r="D18" s="1"/>
      <c r="E18" s="33"/>
      <c r="F18" s="44"/>
      <c r="G18" s="5"/>
      <c r="H18" s="4"/>
    </row>
    <row r="19" spans="1:8" ht="51" customHeight="1" x14ac:dyDescent="0.25">
      <c r="A19" s="15" t="s">
        <v>11</v>
      </c>
      <c r="B19" s="14" t="s">
        <v>12</v>
      </c>
      <c r="C19" s="14">
        <v>1.5</v>
      </c>
      <c r="D19" s="1"/>
      <c r="E19" s="33"/>
      <c r="F19" s="44"/>
      <c r="G19" s="5"/>
      <c r="H19" s="4"/>
    </row>
    <row r="20" spans="1:8" ht="33" customHeight="1" x14ac:dyDescent="0.25">
      <c r="A20" s="13" t="s">
        <v>13</v>
      </c>
      <c r="B20" s="14" t="s">
        <v>14</v>
      </c>
      <c r="C20" s="14">
        <v>2</v>
      </c>
      <c r="D20" s="1"/>
      <c r="E20" s="33"/>
      <c r="F20" s="44"/>
      <c r="G20" s="5"/>
      <c r="H20" s="4"/>
    </row>
    <row r="21" spans="1:8" ht="24.75" customHeight="1" x14ac:dyDescent="0.25">
      <c r="A21" s="13" t="s">
        <v>15</v>
      </c>
      <c r="B21" s="14" t="s">
        <v>16</v>
      </c>
      <c r="C21" s="14">
        <v>1.5</v>
      </c>
      <c r="D21" s="1"/>
      <c r="E21" s="33"/>
      <c r="F21" s="44"/>
      <c r="G21" s="5"/>
      <c r="H21" s="4"/>
    </row>
    <row r="22" spans="1:8" ht="31.5" customHeight="1" x14ac:dyDescent="0.25">
      <c r="A22" s="13" t="s">
        <v>17</v>
      </c>
      <c r="B22" s="14" t="s">
        <v>14</v>
      </c>
      <c r="C22" s="14">
        <v>1.5</v>
      </c>
      <c r="D22" s="1"/>
      <c r="E22" s="33"/>
      <c r="F22" s="44"/>
      <c r="G22" s="5"/>
      <c r="H22" s="4"/>
    </row>
    <row r="23" spans="1:8" ht="30" customHeight="1" x14ac:dyDescent="0.25">
      <c r="A23" s="13" t="s">
        <v>18</v>
      </c>
      <c r="B23" s="14" t="s">
        <v>12</v>
      </c>
      <c r="C23" s="14">
        <v>1.5</v>
      </c>
      <c r="D23" s="1"/>
      <c r="E23" s="33"/>
      <c r="F23" s="44"/>
      <c r="G23" s="5"/>
      <c r="H23" s="4"/>
    </row>
    <row r="24" spans="1:8" ht="23.25" customHeight="1" x14ac:dyDescent="0.25">
      <c r="A24" s="45" t="s">
        <v>19</v>
      </c>
      <c r="B24" s="45"/>
      <c r="C24" s="45"/>
      <c r="D24" s="45"/>
      <c r="E24" s="45"/>
      <c r="F24" s="45"/>
      <c r="G24" s="5"/>
      <c r="H24" s="4"/>
    </row>
    <row r="25" spans="1:8" ht="33.75" customHeight="1" x14ac:dyDescent="0.25">
      <c r="A25" s="13" t="s">
        <v>39</v>
      </c>
      <c r="B25" s="14" t="s">
        <v>20</v>
      </c>
      <c r="C25" s="14">
        <v>3</v>
      </c>
      <c r="D25" s="1"/>
      <c r="E25" s="39">
        <v>5</v>
      </c>
      <c r="F25" s="41">
        <f>IF(G27&gt;=5,5,SUM(D25:D33))</f>
        <v>0</v>
      </c>
      <c r="G25" s="5"/>
      <c r="H25" s="4"/>
    </row>
    <row r="26" spans="1:8" ht="34.5" customHeight="1" x14ac:dyDescent="0.25">
      <c r="A26" s="13" t="s">
        <v>21</v>
      </c>
      <c r="B26" s="14" t="s">
        <v>56</v>
      </c>
      <c r="C26" s="14">
        <v>5</v>
      </c>
      <c r="D26" s="1"/>
      <c r="E26" s="40"/>
      <c r="F26" s="42"/>
      <c r="G26" s="5"/>
      <c r="H26" s="4"/>
    </row>
    <row r="27" spans="1:8" ht="34.5" customHeight="1" x14ac:dyDescent="0.25">
      <c r="A27" s="13" t="s">
        <v>50</v>
      </c>
      <c r="B27" s="14" t="s">
        <v>57</v>
      </c>
      <c r="C27" s="14">
        <v>2</v>
      </c>
      <c r="D27" s="1"/>
      <c r="E27" s="40"/>
      <c r="F27" s="42"/>
      <c r="G27" s="6">
        <f>+SUM(D25:D33)</f>
        <v>0</v>
      </c>
      <c r="H27" s="4"/>
    </row>
    <row r="28" spans="1:8" ht="37.5" customHeight="1" x14ac:dyDescent="0.25">
      <c r="A28" s="13" t="s">
        <v>36</v>
      </c>
      <c r="B28" s="14" t="s">
        <v>24</v>
      </c>
      <c r="C28" s="14">
        <v>1</v>
      </c>
      <c r="D28" s="1"/>
      <c r="E28" s="40"/>
      <c r="F28" s="42"/>
      <c r="G28" s="5"/>
      <c r="H28" s="4"/>
    </row>
    <row r="29" spans="1:8" ht="33" customHeight="1" x14ac:dyDescent="0.25">
      <c r="A29" s="13" t="s">
        <v>72</v>
      </c>
      <c r="B29" s="14" t="s">
        <v>71</v>
      </c>
      <c r="C29" s="14">
        <v>1.5</v>
      </c>
      <c r="D29" s="1"/>
      <c r="E29" s="40"/>
      <c r="F29" s="42"/>
      <c r="G29" s="5"/>
      <c r="H29" s="4"/>
    </row>
    <row r="30" spans="1:8" ht="25.5" customHeight="1" x14ac:dyDescent="0.25">
      <c r="A30" s="15" t="s">
        <v>35</v>
      </c>
      <c r="B30" s="14" t="s">
        <v>12</v>
      </c>
      <c r="C30" s="14">
        <v>1.5</v>
      </c>
      <c r="D30" s="1"/>
      <c r="E30" s="40"/>
      <c r="F30" s="42"/>
      <c r="G30" s="5"/>
      <c r="H30" s="4"/>
    </row>
    <row r="31" spans="1:8" ht="30" customHeight="1" x14ac:dyDescent="0.25">
      <c r="A31" s="13" t="s">
        <v>40</v>
      </c>
      <c r="B31" s="14" t="s">
        <v>58</v>
      </c>
      <c r="C31" s="14">
        <v>2</v>
      </c>
      <c r="D31" s="1"/>
      <c r="E31" s="40"/>
      <c r="F31" s="42"/>
      <c r="G31" s="5"/>
      <c r="H31" s="4"/>
    </row>
    <row r="32" spans="1:8" ht="33" customHeight="1" x14ac:dyDescent="0.25">
      <c r="A32" s="13" t="s">
        <v>37</v>
      </c>
      <c r="B32" s="14" t="s">
        <v>23</v>
      </c>
      <c r="C32" s="14">
        <v>2</v>
      </c>
      <c r="D32" s="1"/>
      <c r="E32" s="40"/>
      <c r="F32" s="42"/>
      <c r="G32" s="5"/>
      <c r="H32" s="4"/>
    </row>
    <row r="33" spans="1:8" ht="36" x14ac:dyDescent="0.25">
      <c r="A33" s="18" t="s">
        <v>68</v>
      </c>
      <c r="B33" s="19" t="s">
        <v>69</v>
      </c>
      <c r="C33" s="19">
        <v>2</v>
      </c>
      <c r="D33" s="1"/>
      <c r="E33" s="40"/>
      <c r="F33" s="42"/>
      <c r="G33" s="5"/>
      <c r="H33" s="4"/>
    </row>
    <row r="34" spans="1:8" ht="15.75" customHeight="1" x14ac:dyDescent="0.25">
      <c r="A34" s="36" t="s">
        <v>25</v>
      </c>
      <c r="B34" s="36"/>
      <c r="C34" s="36"/>
      <c r="D34" s="37"/>
      <c r="E34" s="20"/>
      <c r="F34" s="21"/>
      <c r="G34" s="5"/>
      <c r="H34" s="4"/>
    </row>
    <row r="35" spans="1:8" ht="27.75" customHeight="1" x14ac:dyDescent="0.25">
      <c r="A35" s="22" t="s">
        <v>59</v>
      </c>
      <c r="B35" s="23" t="s">
        <v>22</v>
      </c>
      <c r="C35" s="23">
        <v>4</v>
      </c>
      <c r="D35" s="1"/>
      <c r="E35" s="39">
        <v>5</v>
      </c>
      <c r="F35" s="29">
        <f>IF(G40&gt;=5,5,SUM(D35:D42))</f>
        <v>0</v>
      </c>
      <c r="G35" s="5"/>
      <c r="H35" s="4"/>
    </row>
    <row r="36" spans="1:8" ht="31.5" customHeight="1" x14ac:dyDescent="0.25">
      <c r="A36" s="13" t="s">
        <v>60</v>
      </c>
      <c r="B36" s="14" t="s">
        <v>62</v>
      </c>
      <c r="C36" s="14">
        <v>3</v>
      </c>
      <c r="D36" s="1"/>
      <c r="E36" s="40"/>
      <c r="F36" s="30"/>
      <c r="G36" s="5"/>
      <c r="H36" s="4"/>
    </row>
    <row r="37" spans="1:8" ht="31.5" customHeight="1" x14ac:dyDescent="0.25">
      <c r="A37" s="13" t="s">
        <v>61</v>
      </c>
      <c r="B37" s="14" t="s">
        <v>63</v>
      </c>
      <c r="C37" s="14">
        <v>5</v>
      </c>
      <c r="D37" s="1"/>
      <c r="E37" s="40"/>
      <c r="F37" s="30"/>
      <c r="G37" s="5"/>
      <c r="H37" s="4"/>
    </row>
    <row r="38" spans="1:8" ht="36" x14ac:dyDescent="0.25">
      <c r="A38" s="13" t="s">
        <v>64</v>
      </c>
      <c r="B38" s="14" t="s">
        <v>62</v>
      </c>
      <c r="C38" s="14">
        <v>3</v>
      </c>
      <c r="D38" s="1"/>
      <c r="E38" s="40"/>
      <c r="F38" s="30"/>
      <c r="G38" s="5"/>
      <c r="H38" s="4"/>
    </row>
    <row r="39" spans="1:8" ht="35.25" customHeight="1" x14ac:dyDescent="0.25">
      <c r="A39" s="13" t="s">
        <v>65</v>
      </c>
      <c r="B39" s="14" t="s">
        <v>66</v>
      </c>
      <c r="C39" s="14">
        <v>2</v>
      </c>
      <c r="D39" s="1"/>
      <c r="E39" s="40"/>
      <c r="F39" s="30"/>
      <c r="G39" s="5"/>
      <c r="H39" s="4"/>
    </row>
    <row r="40" spans="1:8" ht="48" customHeight="1" x14ac:dyDescent="0.25">
      <c r="A40" s="13" t="s">
        <v>26</v>
      </c>
      <c r="B40" s="14" t="s">
        <v>24</v>
      </c>
      <c r="C40" s="14">
        <v>1.5</v>
      </c>
      <c r="D40" s="1"/>
      <c r="E40" s="40"/>
      <c r="F40" s="30"/>
      <c r="G40" s="5">
        <f>+SUM(D35:D42)</f>
        <v>0</v>
      </c>
      <c r="H40" s="4"/>
    </row>
    <row r="41" spans="1:8" ht="21.75" customHeight="1" x14ac:dyDescent="0.25">
      <c r="A41" s="13" t="s">
        <v>27</v>
      </c>
      <c r="B41" s="14" t="s">
        <v>12</v>
      </c>
      <c r="C41" s="14">
        <v>1</v>
      </c>
      <c r="D41" s="1"/>
      <c r="E41" s="40"/>
      <c r="F41" s="30"/>
      <c r="G41" s="5"/>
      <c r="H41" s="4"/>
    </row>
    <row r="42" spans="1:8" ht="27" x14ac:dyDescent="0.25">
      <c r="A42" s="13" t="s">
        <v>67</v>
      </c>
      <c r="B42" s="14" t="s">
        <v>12</v>
      </c>
      <c r="C42" s="14">
        <v>1</v>
      </c>
      <c r="D42" s="1"/>
      <c r="E42" s="43"/>
      <c r="F42" s="31"/>
      <c r="G42" s="5"/>
      <c r="H42" s="4"/>
    </row>
    <row r="43" spans="1:8" ht="16.5" customHeight="1" x14ac:dyDescent="0.25">
      <c r="A43" s="36" t="s">
        <v>34</v>
      </c>
      <c r="B43" s="36"/>
      <c r="C43" s="36"/>
      <c r="D43" s="36"/>
      <c r="E43" s="24"/>
      <c r="F43" s="24"/>
      <c r="G43" s="5"/>
      <c r="H43" s="4"/>
    </row>
    <row r="44" spans="1:8" ht="43.5" customHeight="1" x14ac:dyDescent="0.25">
      <c r="A44" s="13" t="s">
        <v>28</v>
      </c>
      <c r="B44" s="14" t="s">
        <v>29</v>
      </c>
      <c r="C44" s="14">
        <v>4</v>
      </c>
      <c r="D44" s="1"/>
      <c r="E44" s="33">
        <v>4</v>
      </c>
      <c r="F44" s="33">
        <f>IF(G45&gt;=4,4,SUM(D44:D47))</f>
        <v>0</v>
      </c>
      <c r="G44" s="5"/>
      <c r="H44" s="4"/>
    </row>
    <row r="45" spans="1:8" ht="20.25" customHeight="1" x14ac:dyDescent="0.25">
      <c r="A45" s="13" t="s">
        <v>30</v>
      </c>
      <c r="B45" s="14" t="s">
        <v>29</v>
      </c>
      <c r="C45" s="14">
        <v>3</v>
      </c>
      <c r="D45" s="1"/>
      <c r="E45" s="33"/>
      <c r="F45" s="33"/>
      <c r="G45" s="5">
        <f>+SUM(D44:D47)</f>
        <v>0</v>
      </c>
      <c r="H45" s="4"/>
    </row>
    <row r="46" spans="1:8" ht="27.75" customHeight="1" x14ac:dyDescent="0.25">
      <c r="A46" s="13" t="s">
        <v>31</v>
      </c>
      <c r="B46" s="14" t="s">
        <v>14</v>
      </c>
      <c r="C46" s="14">
        <v>1</v>
      </c>
      <c r="D46" s="1"/>
      <c r="E46" s="33"/>
      <c r="F46" s="33"/>
      <c r="G46" s="5"/>
      <c r="H46" s="4"/>
    </row>
    <row r="47" spans="1:8" ht="39.75" customHeight="1" x14ac:dyDescent="0.25">
      <c r="A47" s="13" t="s">
        <v>32</v>
      </c>
      <c r="B47" s="14" t="s">
        <v>12</v>
      </c>
      <c r="C47" s="14">
        <v>2</v>
      </c>
      <c r="D47" s="1"/>
      <c r="E47" s="33"/>
      <c r="F47" s="33"/>
      <c r="G47" s="5"/>
      <c r="H47" s="4"/>
    </row>
    <row r="48" spans="1:8" x14ac:dyDescent="0.25">
      <c r="A48" s="17"/>
      <c r="B48" s="35" t="s">
        <v>33</v>
      </c>
      <c r="C48" s="35"/>
      <c r="D48" s="35"/>
      <c r="E48" s="25">
        <v>30</v>
      </c>
      <c r="F48" s="25">
        <f>+F6+F14+F35+F25+F44</f>
        <v>0</v>
      </c>
      <c r="G48" s="5"/>
      <c r="H48" s="4"/>
    </row>
    <row r="49" spans="1:8" x14ac:dyDescent="0.25">
      <c r="A49" s="26" t="s">
        <v>48</v>
      </c>
      <c r="B49" s="26"/>
      <c r="C49" s="26"/>
      <c r="D49" s="26"/>
      <c r="E49" s="26"/>
      <c r="F49" s="26"/>
      <c r="G49" s="5"/>
      <c r="H49" s="4"/>
    </row>
    <row r="50" spans="1:8" x14ac:dyDescent="0.25">
      <c r="A50" s="26" t="s">
        <v>49</v>
      </c>
      <c r="B50" s="26"/>
      <c r="C50" s="26"/>
      <c r="D50" s="26"/>
      <c r="E50" s="26"/>
      <c r="F50" s="26"/>
      <c r="G50" s="5"/>
      <c r="H50" s="4"/>
    </row>
    <row r="51" spans="1:8" x14ac:dyDescent="0.25">
      <c r="A51" s="4"/>
      <c r="B51" s="4"/>
      <c r="C51" s="4"/>
      <c r="D51" s="4"/>
      <c r="E51" s="4"/>
      <c r="F51" s="4"/>
      <c r="G51" s="5"/>
      <c r="H51" s="4"/>
    </row>
  </sheetData>
  <sheetProtection algorithmName="SHA-512" hashValue="0j/OFbWM7GNWxeyj12E4aihYw07lxIQhvqhMk90spm/1iyvWDlCnkqmlK925OvEBTo9YatGolRgXUiU0JYPy2Q==" saltValue="oGmnQ3Pll+g50BWT2rb09Q==" spinCount="100000" sheet="1" objects="1" scenarios="1"/>
  <mergeCells count="21">
    <mergeCell ref="A1:F1"/>
    <mergeCell ref="A49:F49"/>
    <mergeCell ref="E6:E12"/>
    <mergeCell ref="F6:F12"/>
    <mergeCell ref="B48:D48"/>
    <mergeCell ref="E44:E47"/>
    <mergeCell ref="F44:F47"/>
    <mergeCell ref="A34:D34"/>
    <mergeCell ref="A43:D43"/>
    <mergeCell ref="A13:F13"/>
    <mergeCell ref="E25:E33"/>
    <mergeCell ref="F25:F33"/>
    <mergeCell ref="E35:E42"/>
    <mergeCell ref="E14:E23"/>
    <mergeCell ref="F14:F23"/>
    <mergeCell ref="A24:F24"/>
    <mergeCell ref="A50:F50"/>
    <mergeCell ref="B3:D3"/>
    <mergeCell ref="E3:F3"/>
    <mergeCell ref="A5:F5"/>
    <mergeCell ref="F35:F4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>
          <x14:formula1>
            <xm:f>Plan2!$B$2:$C$2</xm:f>
          </x14:formula1>
          <xm:sqref>D6</xm:sqref>
        </x14:dataValidation>
        <x14:dataValidation type="list" allowBlank="1" showInputMessage="1" showErrorMessage="1">
          <x14:formula1>
            <xm:f>Plan2!$B$3:$C$3</xm:f>
          </x14:formula1>
          <xm:sqref>D7</xm:sqref>
        </x14:dataValidation>
        <x14:dataValidation type="list" allowBlank="1" showInputMessage="1" showErrorMessage="1">
          <x14:formula1>
            <xm:f>Plan2!$B$4:$C$4</xm:f>
          </x14:formula1>
          <xm:sqref>D8</xm:sqref>
        </x14:dataValidation>
        <x14:dataValidation type="list" allowBlank="1" showInputMessage="1" showErrorMessage="1">
          <x14:formula1>
            <xm:f>Plan2!$B$5:$C$5</xm:f>
          </x14:formula1>
          <xm:sqref>D9</xm:sqref>
        </x14:dataValidation>
        <x14:dataValidation type="list" allowBlank="1" showInputMessage="1" showErrorMessage="1">
          <x14:formula1>
            <xm:f>Plan2!$B$6:$C$6</xm:f>
          </x14:formula1>
          <xm:sqref>D10 D14:D15</xm:sqref>
        </x14:dataValidation>
        <x14:dataValidation type="list" allowBlank="1" showInputMessage="1" showErrorMessage="1">
          <x14:formula1>
            <xm:f>Plan2!$B$7:$C$7</xm:f>
          </x14:formula1>
          <xm:sqref>D11:D12</xm:sqref>
        </x14:dataValidation>
        <x14:dataValidation type="list" allowBlank="1" showInputMessage="1" showErrorMessage="1">
          <x14:formula1>
            <xm:f>Plan2!$B$12:$E$12</xm:f>
          </x14:formula1>
          <xm:sqref>D16</xm:sqref>
        </x14:dataValidation>
        <x14:dataValidation type="list" allowBlank="1" showInputMessage="1" showErrorMessage="1">
          <x14:formula1>
            <xm:f>Plan2!$B$15:$E$15</xm:f>
          </x14:formula1>
          <xm:sqref>D17</xm:sqref>
        </x14:dataValidation>
        <x14:dataValidation type="list" allowBlank="1" showInputMessage="1" showErrorMessage="1">
          <x14:formula1>
            <xm:f>Plan2!$B$15:$D$15</xm:f>
          </x14:formula1>
          <xm:sqref>D18 D27 D31:D33 D39</xm:sqref>
        </x14:dataValidation>
        <x14:dataValidation type="list" allowBlank="1" showInputMessage="1" showErrorMessage="1">
          <x14:formula1>
            <xm:f>Plan2!$B$16:$E$16</xm:f>
          </x14:formula1>
          <xm:sqref>D19 D29:D30 D40 D23</xm:sqref>
        </x14:dataValidation>
        <x14:dataValidation type="list" allowBlank="1" showInputMessage="1" showErrorMessage="1">
          <x14:formula1>
            <xm:f>Plan2!$B$17:$J$17</xm:f>
          </x14:formula1>
          <xm:sqref>D20</xm:sqref>
        </x14:dataValidation>
        <x14:dataValidation type="list" allowBlank="1" showInputMessage="1" showErrorMessage="1">
          <x14:formula1>
            <xm:f>Plan2!$B$17:$H$17</xm:f>
          </x14:formula1>
          <xm:sqref>D22</xm:sqref>
        </x14:dataValidation>
        <x14:dataValidation type="list" allowBlank="1" showInputMessage="1" showErrorMessage="1">
          <x14:formula1>
            <xm:f>Plan2!$B$14:$D$14</xm:f>
          </x14:formula1>
          <xm:sqref>D25 D36 D38</xm:sqref>
        </x14:dataValidation>
        <x14:dataValidation type="list" allowBlank="1" showInputMessage="1" showErrorMessage="1">
          <x14:formula1>
            <xm:f>Plan2!$B$16:$E$16</xm:f>
          </x14:formula1>
          <xm:sqref>D21</xm:sqref>
        </x14:dataValidation>
        <x14:dataValidation type="list" allowBlank="1" showInputMessage="1" showErrorMessage="1">
          <x14:formula1>
            <xm:f>Plan2!$B$13:$D$13</xm:f>
          </x14:formula1>
          <xm:sqref>D26 D37</xm:sqref>
        </x14:dataValidation>
        <x14:dataValidation type="list" allowBlank="1" showInputMessage="1" showErrorMessage="1">
          <x14:formula1>
            <xm:f>Plan2!$B$16:$D$16</xm:f>
          </x14:formula1>
          <xm:sqref>D28 D41:D42</xm:sqref>
        </x14:dataValidation>
        <x14:dataValidation type="list" allowBlank="1" showInputMessage="1" showErrorMessage="1">
          <x14:formula1>
            <xm:f>Plan2!$B$12:$D$12</xm:f>
          </x14:formula1>
          <xm:sqref>D35</xm:sqref>
        </x14:dataValidation>
        <x14:dataValidation type="list" allowBlank="1" showInputMessage="1" showErrorMessage="1">
          <x14:formula1>
            <xm:f>Plan2!$B$16:$J$16</xm:f>
          </x14:formula1>
          <xm:sqref>D44</xm:sqref>
        </x14:dataValidation>
        <x14:dataValidation type="list" allowBlank="1" showInputMessage="1" showErrorMessage="1">
          <x14:formula1>
            <xm:f>Plan2!$B$16:$H$16</xm:f>
          </x14:formula1>
          <xm:sqref>D45</xm:sqref>
        </x14:dataValidation>
        <x14:dataValidation type="list" allowBlank="1" showInputMessage="1" showErrorMessage="1">
          <x14:formula1>
            <xm:f>Plan2!$B$17:$F$17</xm:f>
          </x14:formula1>
          <xm:sqref>D46</xm:sqref>
        </x14:dataValidation>
        <x14:dataValidation type="list" allowBlank="1" showInputMessage="1" showErrorMessage="1">
          <x14:formula1>
            <xm:f>Plan2!$B$16:$F$16</xm:f>
          </x14:formula1>
          <xm:sqref>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F13" sqref="F13"/>
    </sheetView>
  </sheetViews>
  <sheetFormatPr defaultRowHeight="15" x14ac:dyDescent="0.25"/>
  <sheetData>
    <row r="1" spans="1:14" x14ac:dyDescent="0.25">
      <c r="A1" t="s">
        <v>73</v>
      </c>
    </row>
    <row r="2" spans="1:14" x14ac:dyDescent="0.25">
      <c r="A2" t="s">
        <v>74</v>
      </c>
      <c r="B2">
        <v>0</v>
      </c>
      <c r="C2">
        <v>6</v>
      </c>
    </row>
    <row r="3" spans="1:14" x14ac:dyDescent="0.25">
      <c r="A3" t="s">
        <v>74</v>
      </c>
      <c r="B3">
        <v>0</v>
      </c>
      <c r="C3">
        <v>5</v>
      </c>
    </row>
    <row r="4" spans="1:14" x14ac:dyDescent="0.25">
      <c r="A4" t="s">
        <v>75</v>
      </c>
      <c r="B4">
        <v>0</v>
      </c>
      <c r="C4">
        <v>4</v>
      </c>
    </row>
    <row r="5" spans="1:14" x14ac:dyDescent="0.25">
      <c r="A5" t="s">
        <v>75</v>
      </c>
      <c r="B5">
        <v>0</v>
      </c>
      <c r="C5">
        <v>3</v>
      </c>
    </row>
    <row r="6" spans="1:14" x14ac:dyDescent="0.25">
      <c r="A6" t="s">
        <v>76</v>
      </c>
      <c r="B6">
        <v>0</v>
      </c>
      <c r="C6">
        <v>2</v>
      </c>
    </row>
    <row r="7" spans="1:14" x14ac:dyDescent="0.25">
      <c r="A7" t="s">
        <v>76</v>
      </c>
      <c r="B7">
        <v>0</v>
      </c>
      <c r="C7">
        <v>1</v>
      </c>
    </row>
    <row r="9" spans="1:14" x14ac:dyDescent="0.25">
      <c r="A9" t="s">
        <v>77</v>
      </c>
    </row>
    <row r="10" spans="1:14" x14ac:dyDescent="0.25">
      <c r="B10">
        <v>0</v>
      </c>
      <c r="C10">
        <v>2</v>
      </c>
    </row>
    <row r="11" spans="1:14" x14ac:dyDescent="0.25">
      <c r="A11" t="s">
        <v>78</v>
      </c>
      <c r="B11">
        <v>0</v>
      </c>
      <c r="C11">
        <v>3</v>
      </c>
      <c r="D11">
        <v>6</v>
      </c>
      <c r="E11">
        <v>9</v>
      </c>
      <c r="F11">
        <v>12</v>
      </c>
      <c r="G11">
        <v>15</v>
      </c>
      <c r="H11">
        <v>18</v>
      </c>
    </row>
    <row r="12" spans="1:14" x14ac:dyDescent="0.25">
      <c r="A12" t="s">
        <v>79</v>
      </c>
      <c r="B12">
        <v>0</v>
      </c>
      <c r="C12">
        <v>2</v>
      </c>
      <c r="D12">
        <v>4</v>
      </c>
      <c r="E12">
        <v>6</v>
      </c>
      <c r="F12">
        <v>8</v>
      </c>
      <c r="G12">
        <v>10</v>
      </c>
      <c r="H12">
        <v>12</v>
      </c>
    </row>
    <row r="13" spans="1:14" x14ac:dyDescent="0.25">
      <c r="A13" t="s">
        <v>84</v>
      </c>
      <c r="B13">
        <v>0</v>
      </c>
      <c r="C13">
        <v>2.5</v>
      </c>
      <c r="D13">
        <v>5</v>
      </c>
      <c r="E13">
        <v>7.5</v>
      </c>
    </row>
    <row r="14" spans="1:14" x14ac:dyDescent="0.25">
      <c r="A14" t="s">
        <v>80</v>
      </c>
      <c r="B14">
        <v>0</v>
      </c>
      <c r="C14">
        <v>1.5</v>
      </c>
      <c r="D14">
        <v>3</v>
      </c>
      <c r="E14">
        <v>4.5</v>
      </c>
      <c r="F14">
        <v>6</v>
      </c>
      <c r="G14">
        <v>7.5</v>
      </c>
      <c r="H14">
        <v>9</v>
      </c>
    </row>
    <row r="15" spans="1:14" x14ac:dyDescent="0.25">
      <c r="A15" t="s">
        <v>81</v>
      </c>
      <c r="B15">
        <v>0</v>
      </c>
      <c r="C15">
        <v>1</v>
      </c>
      <c r="D15">
        <v>2</v>
      </c>
      <c r="E15">
        <v>3</v>
      </c>
      <c r="F15">
        <v>4</v>
      </c>
      <c r="G15">
        <v>5</v>
      </c>
      <c r="H15">
        <v>6</v>
      </c>
    </row>
    <row r="16" spans="1:14" x14ac:dyDescent="0.25">
      <c r="A16" t="s">
        <v>82</v>
      </c>
      <c r="B16">
        <v>0</v>
      </c>
      <c r="C16">
        <v>0.5</v>
      </c>
      <c r="D16">
        <v>1</v>
      </c>
      <c r="E16">
        <v>1.5</v>
      </c>
      <c r="F16">
        <v>2</v>
      </c>
      <c r="G16">
        <v>2.5</v>
      </c>
      <c r="H16">
        <v>3</v>
      </c>
      <c r="I16">
        <v>3.5</v>
      </c>
      <c r="J16">
        <v>4</v>
      </c>
      <c r="K16">
        <v>4.5</v>
      </c>
      <c r="L16">
        <v>5</v>
      </c>
      <c r="M16">
        <v>5.5</v>
      </c>
      <c r="N16">
        <v>6</v>
      </c>
    </row>
    <row r="17" spans="1:18" x14ac:dyDescent="0.25">
      <c r="A17" t="s">
        <v>83</v>
      </c>
      <c r="B17">
        <v>0</v>
      </c>
      <c r="C17">
        <v>0.25</v>
      </c>
      <c r="D17">
        <v>0.5</v>
      </c>
      <c r="E17">
        <f>D17+0.25</f>
        <v>0.75</v>
      </c>
      <c r="F17">
        <f t="shared" ref="F17:R17" si="0">E17+0.25</f>
        <v>1</v>
      </c>
      <c r="G17">
        <f t="shared" si="0"/>
        <v>1.25</v>
      </c>
      <c r="H17">
        <f t="shared" si="0"/>
        <v>1.5</v>
      </c>
      <c r="I17">
        <f t="shared" si="0"/>
        <v>1.75</v>
      </c>
      <c r="J17">
        <f t="shared" si="0"/>
        <v>2</v>
      </c>
      <c r="K17">
        <f t="shared" si="0"/>
        <v>2.25</v>
      </c>
      <c r="L17">
        <f t="shared" si="0"/>
        <v>2.5</v>
      </c>
      <c r="M17">
        <f t="shared" si="0"/>
        <v>2.75</v>
      </c>
      <c r="N17">
        <f t="shared" si="0"/>
        <v>3</v>
      </c>
      <c r="O17">
        <f t="shared" si="0"/>
        <v>3.25</v>
      </c>
      <c r="P17">
        <f t="shared" si="0"/>
        <v>3.5</v>
      </c>
      <c r="Q17">
        <f t="shared" si="0"/>
        <v>3.75</v>
      </c>
      <c r="R17">
        <f t="shared" si="0"/>
        <v>4</v>
      </c>
    </row>
  </sheetData>
  <sheetProtection algorithmName="SHA-512" hashValue="BVkiFNN1CyXP79yPzKsEzWSPbBBxaAg+9WMpNaI5v9QYpST9VzudjmCvu4512R3udedn1lHJguvOSlmmQBV4Pg==" saltValue="6YUAH4TR2ybd5nmHPKpgFw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2018-03-09T20:34:55Z</dcterms:modified>
</cp:coreProperties>
</file>