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8090FC1E-70AE-419B-B7AA-F8AB4D920A1C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6_Conc e Proc Seletivo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F15" i="8"/>
  <c r="F16" i="8"/>
  <c r="F18" i="8"/>
  <c r="F14" i="8" l="1"/>
  <c r="H20" i="8" l="1"/>
  <c r="F19" i="8" l="1"/>
  <c r="F17" i="8" s="1"/>
  <c r="F20" i="8" l="1"/>
</calcChain>
</file>

<file path=xl/sharedStrings.xml><?xml version="1.0" encoding="utf-8"?>
<sst xmlns="http://schemas.openxmlformats.org/spreadsheetml/2006/main" count="27" uniqueCount="27">
  <si>
    <t>TOTAL</t>
  </si>
  <si>
    <t>DOCENTES</t>
  </si>
  <si>
    <t>TÉCNICO-ADMINISTRATIVO</t>
  </si>
  <si>
    <t>VALOR DA TAXA DE INSCRIÇÃO</t>
  </si>
  <si>
    <t>1. CONCURSOS PÚBLICOS</t>
  </si>
  <si>
    <t>2. PROCESSOS SELETIVOS</t>
  </si>
  <si>
    <t>1º SEMESTRE</t>
  </si>
  <si>
    <t>2º SEMESTRE</t>
  </si>
  <si>
    <t>PROJEÇÃO ANUAL</t>
  </si>
  <si>
    <t>QTDE MÉDIA DE INSCRITOS POR VAGA</t>
  </si>
  <si>
    <t>TIPO</t>
  </si>
  <si>
    <t xml:space="preserve">QTDE DE VAGAS </t>
  </si>
  <si>
    <t>ARREC ANOS ANTERIORES</t>
  </si>
  <si>
    <t>PLANILHA 6 - Concursos e Processos Seletivos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</si>
  <si>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</si>
  <si>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</si>
  <si>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</si>
  <si>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</si>
  <si>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</si>
  <si>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</si>
  <si>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</si>
  <si>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PROJEÇÃO 2023</t>
  </si>
  <si>
    <t>ANO 2021</t>
  </si>
  <si>
    <t>ANO 2020</t>
  </si>
  <si>
    <t>O total estimado refere-se ao pagamento das taxas de inscrições dos Processos Seletivos aplicados em 2022, levando em consideração o aumento da procura pelos cursos oferecidos no IFRJ e um aumento expressivo no número de candidatos inscritos nos últimos Processos Seletivos, estimamos maior arrecadação no ano de 2023. Já para a realização dos Concurso Públicos, considerando o índice de desemprego, existe a previsão de um grande número de inscritos para os Editais para os gardos de EBTT e TAE
A projeção da NR (R$ 3.990.000,00) apresenta acréscimo de R$ 790.000,00 sobre o arrecadado em 2021 (R$ 3.200.000,00), tendo em vista que serão ofertadas menos vagas para a realização de concurso público para provimento de servidores, prevista para ocorrer no segundo semestre do ano. 
O fato gerador da referida receita se origina das taxas de inscrições de concursos públicos para ocupação de cargos efetivos e da realização de vestibulares, sendo um no primeiro semestre e outro no segundo.</t>
  </si>
  <si>
    <t>CONCURSO PÚBLICO/VESTIBULAR = QTDE DE VAGAS X QTDE MÉDIA DE INSCRITOS 
POR VAGA X TAXA DE INSCRIÇÃO</t>
  </si>
  <si>
    <t>CONCURSO PÚBLICO: 
- DOCENTES = 30 VAGAS X 250 INSCRITOS X R$ 100,00 = R$ 750.000,00 
- TÉCNICOS-ADMINISTRATIVOS = 20 VAGAS X 180 INSCRITOS/VAGA X R$ 100,00 = R$ 
360.000,00 
PROCESSO SELETIVO (VESTIBULAR): 
- 1º SEMESTRE = 800 VAGAS X 30 INSCRITOS/VAGA X R$ 60,00 = R$ 1.440.000,00 
- 2º SEMESTRE = 800 VAGAS X 30 INSCRITOS/VAGA X R$ 60,00 = R$ 1.440.000,00 
 TOTAL GERAL = R$ 3.990.000,00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</si>
</sst>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pranq ec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3" fontId="5" fillId="0" borderId="0" xfId="1" applyFont="1" applyFill="1" applyAlignment="1">
      <alignment horizontal="right"/>
    </xf>
    <xf numFmtId="43" fontId="5" fillId="0" borderId="0" xfId="1" applyFont="1" applyFill="1"/>
    <xf numFmtId="0" fontId="7" fillId="0" borderId="0" xfId="0" applyFont="1" applyFill="1" applyBorder="1"/>
    <xf numFmtId="165" fontId="5" fillId="0" borderId="0" xfId="0" applyNumberFormat="1" applyFont="1" applyFill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43" fontId="5" fillId="0" borderId="0" xfId="1" applyFont="1" applyFill="1" applyBorder="1"/>
    <xf numFmtId="3" fontId="6" fillId="4" borderId="9" xfId="0" applyNumberFormat="1" applyFont="1" applyFill="1" applyBorder="1" applyAlignment="1">
      <alignment horizontal="center" vertical="top" wrapText="1"/>
    </xf>
    <xf numFmtId="3" fontId="6" fillId="4" borderId="10" xfId="0" applyNumberFormat="1" applyFont="1" applyFill="1" applyBorder="1" applyAlignment="1">
      <alignment horizontal="center" vertical="top" wrapText="1"/>
    </xf>
    <xf numFmtId="3" fontId="6" fillId="4" borderId="11" xfId="1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top"/>
    </xf>
    <xf numFmtId="3" fontId="6" fillId="4" borderId="8" xfId="1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12" xfId="0" applyFont="1" applyFill="1" applyBorder="1" applyAlignment="1">
      <alignment horizontal="left" vertical="center" wrapText="1" indent="1"/>
    </xf>
    <xf numFmtId="0" fontId="6" fillId="4" borderId="9" xfId="0" applyFont="1" applyFill="1" applyBorder="1" applyAlignment="1">
      <alignment horizontal="left" vertical="center" wrapText="1" indent="1"/>
    </xf>
    <xf numFmtId="0" fontId="4" fillId="0" borderId="0" xfId="0" applyFont="1"/>
    <xf numFmtId="4" fontId="6" fillId="4" borderId="10" xfId="0" applyNumberFormat="1" applyFont="1" applyFill="1" applyBorder="1" applyAlignment="1">
      <alignment horizontal="right" vertical="center"/>
    </xf>
    <xf numFmtId="4" fontId="6" fillId="4" borderId="7" xfId="0" applyNumberFormat="1" applyFont="1" applyFill="1" applyBorder="1" applyAlignment="1">
      <alignment horizontal="right" vertical="center"/>
    </xf>
    <xf numFmtId="4" fontId="6" fillId="4" borderId="7" xfId="1" applyNumberFormat="1" applyFont="1" applyFill="1" applyBorder="1" applyAlignment="1">
      <alignment vertical="center"/>
    </xf>
    <xf numFmtId="43" fontId="3" fillId="6" borderId="2" xfId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3" fontId="3" fillId="7" borderId="2" xfId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164" fontId="3" fillId="3" borderId="13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3" fontId="6" fillId="5" borderId="2" xfId="1" applyNumberFormat="1" applyFont="1" applyFill="1" applyBorder="1" applyAlignment="1">
      <alignment horizontal="right" vertical="center"/>
    </xf>
    <xf numFmtId="8" fontId="5" fillId="0" borderId="0" xfId="0" applyNumberFormat="1" applyFont="1" applyFill="1"/>
    <xf numFmtId="43" fontId="3" fillId="6" borderId="3" xfId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6" fillId="5" borderId="3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8" fillId="7" borderId="4" xfId="0" applyNumberFormat="1" applyFont="1" applyFill="1" applyBorder="1" applyAlignment="1">
      <alignment horizontal="center" vertical="top" wrapText="1"/>
    </xf>
    <xf numFmtId="165" fontId="8" fillId="7" borderId="14" xfId="0" applyNumberFormat="1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V20"/>
  <sheetViews>
    <sheetView showGridLines="0" tabSelected="1" zoomScaleNormal="100" zoomScaleSheetLayoutView="100" workbookViewId="0">
      <selection activeCell="B11" sqref="B11:C11"/>
    </sheetView>
  </sheetViews>
  <sheetFormatPr defaultColWidth="9.140625" defaultRowHeight="12"/>
  <cols>
    <col min="1" max="1" width="2.28515625" style="2" customWidth="1"/>
    <col min="2" max="2" width="32.140625" style="1" customWidth="1"/>
    <col min="3" max="3" width="15.42578125" style="1" customWidth="1"/>
    <col min="4" max="4" width="19.85546875" style="2" customWidth="1"/>
    <col min="5" max="5" width="17.85546875" style="2" customWidth="1"/>
    <col min="6" max="6" width="18.42578125" style="6" customWidth="1"/>
    <col min="7" max="7" width="16.85546875" style="6" customWidth="1"/>
    <col min="8" max="8" width="14.5703125" style="2" customWidth="1"/>
    <col min="9" max="9" width="13" style="2" customWidth="1"/>
    <col min="10" max="16384" width="9.140625" style="2"/>
  </cols>
  <sheetData>
    <row r="1" spans="2:22">
      <c r="B1" s="9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5.75" customHeight="1">
      <c r="B2" s="41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</row>
    <row r="3" spans="2:22" ht="15.75" customHeight="1">
      <c r="B3" s="41" t="s">
        <v>20</v>
      </c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2:22" ht="15">
      <c r="B4" s="41" t="s">
        <v>15</v>
      </c>
      <c r="C4" s="42"/>
      <c r="D4" s="43"/>
      <c r="E4" s="43"/>
      <c r="F4" s="43"/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1"/>
    </row>
    <row r="5" spans="2:22" ht="15">
      <c r="B5" s="41" t="s">
        <v>16</v>
      </c>
      <c r="C5" s="45"/>
      <c r="D5" s="43"/>
      <c r="E5" s="44"/>
      <c r="F5" s="4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1"/>
    </row>
    <row r="6" spans="2:22" ht="83.25" customHeight="1">
      <c r="B6" s="41" t="s">
        <v>17</v>
      </c>
      <c r="C6" s="56" t="s">
        <v>24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2:22" ht="39" customHeight="1">
      <c r="B7" s="41" t="s">
        <v>18</v>
      </c>
      <c r="C7" s="53" t="s">
        <v>25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</row>
    <row r="8" spans="2:22" ht="138.75" customHeight="1">
      <c r="B8" s="41" t="s">
        <v>19</v>
      </c>
      <c r="C8" s="53" t="s">
        <v>26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</row>
    <row r="9" spans="2:22" ht="15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2:22">
      <c r="B10" s="7"/>
      <c r="C10" s="7"/>
      <c r="D10" s="7"/>
      <c r="E10" s="7"/>
      <c r="F10" s="10"/>
      <c r="G10" s="10"/>
    </row>
    <row r="11" spans="2:22" ht="18" customHeight="1">
      <c r="B11" s="66" t="s">
        <v>13</v>
      </c>
      <c r="C11" s="66"/>
      <c r="D11" s="48"/>
      <c r="E11" s="48"/>
      <c r="F11" s="48"/>
      <c r="G11" s="49"/>
      <c r="I11" s="36"/>
    </row>
    <row r="12" spans="2:22" ht="15.75">
      <c r="B12" s="60" t="s">
        <v>21</v>
      </c>
      <c r="C12" s="60"/>
      <c r="D12" s="60"/>
      <c r="E12" s="60"/>
      <c r="F12" s="61"/>
      <c r="G12" s="62" t="s">
        <v>12</v>
      </c>
      <c r="H12" s="63"/>
    </row>
    <row r="13" spans="2:22" ht="25.5">
      <c r="B13" s="26" t="s">
        <v>10</v>
      </c>
      <c r="C13" s="26" t="s">
        <v>11</v>
      </c>
      <c r="D13" s="27" t="s">
        <v>9</v>
      </c>
      <c r="E13" s="27" t="s">
        <v>3</v>
      </c>
      <c r="F13" s="28" t="s">
        <v>8</v>
      </c>
      <c r="G13" s="37" t="s">
        <v>22</v>
      </c>
      <c r="H13" s="25" t="s">
        <v>23</v>
      </c>
    </row>
    <row r="14" spans="2:22" ht="12.75">
      <c r="B14" s="64" t="s">
        <v>4</v>
      </c>
      <c r="C14" s="64"/>
      <c r="D14" s="64"/>
      <c r="E14" s="65"/>
      <c r="F14" s="29">
        <f t="shared" ref="F14" si="0">SUM(F15:F16)</f>
        <v>1110000</v>
      </c>
      <c r="G14" s="38">
        <v>500000</v>
      </c>
      <c r="H14" s="30">
        <v>0</v>
      </c>
    </row>
    <row r="15" spans="2:22" ht="12.75">
      <c r="B15" s="20" t="s">
        <v>1</v>
      </c>
      <c r="C15" s="11">
        <v>30</v>
      </c>
      <c r="D15" s="12">
        <v>250</v>
      </c>
      <c r="E15" s="22">
        <v>100</v>
      </c>
      <c r="F15" s="13">
        <f>C15*D15*E15</f>
        <v>750000</v>
      </c>
      <c r="G15" s="39"/>
      <c r="H15" s="35"/>
    </row>
    <row r="16" spans="2:22" ht="12.75">
      <c r="B16" s="18" t="s">
        <v>2</v>
      </c>
      <c r="C16" s="14">
        <v>20</v>
      </c>
      <c r="D16" s="15">
        <v>180</v>
      </c>
      <c r="E16" s="23">
        <v>100</v>
      </c>
      <c r="F16" s="13">
        <f>C16*D16*E16</f>
        <v>360000</v>
      </c>
      <c r="G16" s="39"/>
      <c r="H16" s="35"/>
    </row>
    <row r="17" spans="2:9" ht="12.75">
      <c r="B17" s="31" t="s">
        <v>5</v>
      </c>
      <c r="C17" s="31"/>
      <c r="D17" s="31"/>
      <c r="E17" s="32"/>
      <c r="F17" s="29">
        <f t="shared" ref="F17" si="1">SUM(F18:F19)</f>
        <v>2880000</v>
      </c>
      <c r="G17" s="38">
        <v>2700000</v>
      </c>
      <c r="H17" s="30">
        <v>2650000</v>
      </c>
    </row>
    <row r="18" spans="2:9" ht="12.75">
      <c r="B18" s="18" t="s">
        <v>6</v>
      </c>
      <c r="C18" s="14">
        <v>800</v>
      </c>
      <c r="D18" s="16">
        <v>30</v>
      </c>
      <c r="E18" s="24">
        <v>60</v>
      </c>
      <c r="F18" s="17">
        <f>C18*D18*E18</f>
        <v>1440000</v>
      </c>
      <c r="G18" s="39"/>
      <c r="H18" s="35"/>
    </row>
    <row r="19" spans="2:9" ht="13.5" thickBot="1">
      <c r="B19" s="19" t="s">
        <v>7</v>
      </c>
      <c r="C19" s="14">
        <v>800</v>
      </c>
      <c r="D19" s="16">
        <v>30</v>
      </c>
      <c r="E19" s="24">
        <v>60</v>
      </c>
      <c r="F19" s="17">
        <f>C19*D19*E19</f>
        <v>1440000</v>
      </c>
      <c r="G19" s="39"/>
      <c r="H19" s="35"/>
    </row>
    <row r="20" spans="2:9" ht="13.5" thickBot="1">
      <c r="B20" s="59" t="s">
        <v>0</v>
      </c>
      <c r="C20" s="59"/>
      <c r="D20" s="59"/>
      <c r="E20" s="59"/>
      <c r="F20" s="33">
        <f>F14+F17</f>
        <v>3990000</v>
      </c>
      <c r="G20" s="40">
        <f>G14+G17</f>
        <v>3200000</v>
      </c>
      <c r="H20" s="34">
        <f>H17-H14</f>
        <v>2650000</v>
      </c>
      <c r="I20" s="1"/>
    </row>
  </sheetData>
  <mergeCells count="9">
    <mergeCell ref="B20:E20"/>
    <mergeCell ref="B12:F12"/>
    <mergeCell ref="G12:H12"/>
    <mergeCell ref="C2:V2"/>
    <mergeCell ref="C6:V6"/>
    <mergeCell ref="C7:V7"/>
    <mergeCell ref="C8:V8"/>
    <mergeCell ref="B14:E14"/>
    <mergeCell ref="B11:C1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PLAN6_Conc e Proc Seletivo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2022-03-04T17:36:45Z</dcterms:modified>
</cp:coreProperties>
</file>