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408F0E0-F8BE-40A4-B37C-2EEE3E8E4DAD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1_Aluguéis e Concessõ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U30" i="1" s="1"/>
  <c r="U31" i="1"/>
  <c r="T32" i="1"/>
  <c r="T33" i="1"/>
  <c r="I29" i="1"/>
  <c r="Q35" i="1"/>
  <c r="N34" i="1"/>
  <c r="V36" i="1"/>
  <c r="N32" i="1"/>
  <c r="M32" i="1"/>
  <c r="I23" i="1"/>
  <c r="V22" i="1"/>
  <c r="U19" i="1"/>
  <c r="T19" i="1"/>
  <c r="S19" i="1"/>
  <c r="R19" i="1"/>
  <c r="Q19" i="1"/>
  <c r="P19" i="1"/>
  <c r="O19" i="1"/>
  <c r="N19" i="1"/>
  <c r="M19" i="1"/>
  <c r="L19" i="1"/>
  <c r="K19" i="1"/>
  <c r="J19" i="1"/>
  <c r="N21" i="1"/>
  <c r="O21" i="1"/>
  <c r="P21" i="1"/>
  <c r="Q21" i="1"/>
  <c r="R21" i="1"/>
  <c r="S21" i="1"/>
  <c r="T21" i="1"/>
  <c r="U21" i="1"/>
  <c r="M21" i="1"/>
  <c r="U18" i="1"/>
  <c r="T18" i="1"/>
  <c r="S18" i="1"/>
  <c r="R18" i="1"/>
  <c r="Q18" i="1"/>
  <c r="P18" i="1"/>
  <c r="O18" i="1"/>
  <c r="N18" i="1"/>
  <c r="M18" i="1"/>
  <c r="L18" i="1"/>
  <c r="K18" i="1"/>
  <c r="J18" i="1"/>
  <c r="M20" i="1"/>
  <c r="N20" i="1"/>
  <c r="O20" i="1"/>
  <c r="P20" i="1"/>
  <c r="Q20" i="1"/>
  <c r="R20" i="1"/>
  <c r="S20" i="1"/>
  <c r="T20" i="1"/>
  <c r="U20" i="1"/>
  <c r="L20" i="1"/>
  <c r="K15" i="1"/>
  <c r="L15" i="1"/>
  <c r="M15" i="1"/>
  <c r="N15" i="1"/>
  <c r="O15" i="1"/>
  <c r="P15" i="1"/>
  <c r="Q15" i="1"/>
  <c r="R15" i="1"/>
  <c r="S15" i="1"/>
  <c r="T15" i="1"/>
  <c r="U15" i="1"/>
  <c r="K16" i="1"/>
  <c r="L16" i="1"/>
  <c r="M16" i="1"/>
  <c r="N16" i="1"/>
  <c r="O16" i="1"/>
  <c r="P16" i="1"/>
  <c r="Q16" i="1"/>
  <c r="R16" i="1"/>
  <c r="S16" i="1"/>
  <c r="T16" i="1"/>
  <c r="U16" i="1"/>
  <c r="K17" i="1"/>
  <c r="L17" i="1"/>
  <c r="M17" i="1"/>
  <c r="N17" i="1"/>
  <c r="O17" i="1"/>
  <c r="P17" i="1"/>
  <c r="Q17" i="1"/>
  <c r="R17" i="1"/>
  <c r="S17" i="1"/>
  <c r="T17" i="1"/>
  <c r="U17" i="1"/>
  <c r="J16" i="1"/>
  <c r="J17" i="1"/>
  <c r="J15" i="1"/>
  <c r="O30" i="1" l="1"/>
  <c r="S32" i="1"/>
  <c r="R32" i="1"/>
  <c r="J32" i="1"/>
  <c r="O32" i="1"/>
  <c r="U32" i="1"/>
  <c r="K32" i="1"/>
  <c r="Q32" i="1"/>
  <c r="M33" i="1"/>
  <c r="Q33" i="1"/>
  <c r="N30" i="1"/>
  <c r="L32" i="1"/>
  <c r="P32" i="1"/>
  <c r="U33" i="1"/>
  <c r="L35" i="1"/>
  <c r="S23" i="1"/>
  <c r="T35" i="1"/>
  <c r="P35" i="1"/>
  <c r="K35" i="1"/>
  <c r="P34" i="1"/>
  <c r="S35" i="1"/>
  <c r="J30" i="1"/>
  <c r="R30" i="1"/>
  <c r="K34" i="1"/>
  <c r="J35" i="1"/>
  <c r="S34" i="1"/>
  <c r="O34" i="1"/>
  <c r="M35" i="1"/>
  <c r="R35" i="1"/>
  <c r="N35" i="1"/>
  <c r="U34" i="1"/>
  <c r="Q34" i="1"/>
  <c r="M34" i="1"/>
  <c r="T34" i="1"/>
  <c r="O35" i="1"/>
  <c r="K30" i="1"/>
  <c r="S30" i="1"/>
  <c r="J34" i="1"/>
  <c r="L34" i="1"/>
  <c r="R34" i="1"/>
  <c r="U35" i="1"/>
  <c r="J31" i="1"/>
  <c r="N31" i="1"/>
  <c r="R31" i="1"/>
  <c r="K31" i="1"/>
  <c r="O31" i="1"/>
  <c r="S31" i="1"/>
  <c r="L30" i="1"/>
  <c r="P30" i="1"/>
  <c r="T30" i="1"/>
  <c r="L31" i="1"/>
  <c r="P31" i="1"/>
  <c r="T31" i="1"/>
  <c r="M30" i="1"/>
  <c r="Q30" i="1"/>
  <c r="M31" i="1"/>
  <c r="Q31" i="1"/>
  <c r="J33" i="1"/>
  <c r="N33" i="1"/>
  <c r="R33" i="1"/>
  <c r="I37" i="1"/>
  <c r="K33" i="1"/>
  <c r="O33" i="1"/>
  <c r="S33" i="1"/>
  <c r="L33" i="1"/>
  <c r="P33" i="1"/>
  <c r="O29" i="1"/>
  <c r="L29" i="1"/>
  <c r="P29" i="1"/>
  <c r="T29" i="1"/>
  <c r="M29" i="1"/>
  <c r="Q29" i="1"/>
  <c r="U29" i="1"/>
  <c r="K29" i="1"/>
  <c r="S29" i="1"/>
  <c r="J29" i="1"/>
  <c r="N29" i="1"/>
  <c r="R29" i="1"/>
  <c r="O23" i="1"/>
  <c r="K23" i="1"/>
  <c r="Q23" i="1"/>
  <c r="M23" i="1"/>
  <c r="P23" i="1"/>
  <c r="U23" i="1"/>
  <c r="T23" i="1"/>
  <c r="L23" i="1"/>
  <c r="J23" i="1"/>
  <c r="R23" i="1"/>
  <c r="N23" i="1"/>
  <c r="V32" i="1" l="1"/>
  <c r="V35" i="1"/>
  <c r="V29" i="1"/>
  <c r="R37" i="1"/>
  <c r="U37" i="1"/>
  <c r="V30" i="1"/>
  <c r="V31" i="1"/>
  <c r="K37" i="1"/>
  <c r="T37" i="1"/>
  <c r="Q37" i="1"/>
  <c r="M37" i="1"/>
  <c r="N37" i="1"/>
  <c r="P37" i="1"/>
  <c r="J37" i="1"/>
  <c r="L37" i="1"/>
  <c r="V34" i="1"/>
  <c r="V33" i="1"/>
  <c r="S37" i="1"/>
  <c r="O37" i="1"/>
  <c r="V37" i="1" l="1"/>
  <c r="V16" i="1" l="1"/>
  <c r="V17" i="1"/>
  <c r="V20" i="1"/>
  <c r="V18" i="1"/>
  <c r="V21" i="1"/>
  <c r="V19" i="1"/>
  <c r="V15" i="1" l="1"/>
  <c r="V23" i="1" s="1"/>
</calcChain>
</file>

<file path=xl/sharedStrings.xml><?xml version="1.0" encoding="utf-8"?>
<sst xmlns="http://schemas.openxmlformats.org/spreadsheetml/2006/main" count="97" uniqueCount="57">
  <si>
    <t>VALOR MENSAL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</si>
  <si>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</si>
  <si>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</si>
  <si>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</si>
  <si>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</si>
  <si>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</si>
  <si>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</si>
  <si>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</si>
  <si>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</si>
  <si>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</si>
  <si>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</si>
  <si>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</si>
  <si>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</si>
  <si>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DADOS DO CONTRATO</t>
  </si>
  <si>
    <t>TOTAL</t>
  </si>
  <si>
    <t>ANUAL</t>
  </si>
  <si>
    <t>IPCA</t>
  </si>
  <si>
    <t>PROJETADO</t>
  </si>
  <si>
    <t>ARRECADADO</t>
  </si>
  <si>
    <t>PERIODIC REAJUSTE</t>
  </si>
  <si>
    <t>ITEM</t>
  </si>
  <si>
    <t xml:space="preserve">CONT XXX - BANCO DO BRASIL </t>
  </si>
  <si>
    <t xml:space="preserve">REST-HOTEL ESCOLA </t>
  </si>
  <si>
    <t>POSTO DE ATEND</t>
  </si>
  <si>
    <t>INICIO</t>
  </si>
  <si>
    <t>TÉRMINO</t>
  </si>
  <si>
    <t>ÍNDICE REAJ</t>
  </si>
  <si>
    <t>LOCAÇÕES EVENTUAIS</t>
  </si>
  <si>
    <t xml:space="preserve">CONT XXX - HOTEL ESCOLA </t>
  </si>
  <si>
    <t>DESCRIÇÃO DO BEM ALUGADO / ARRENDADO</t>
  </si>
  <si>
    <t>Nº CONTRATO /LOCATÁRIO</t>
  </si>
  <si>
    <t>ARREC ANOS ANTERIORES</t>
  </si>
  <si>
    <t xml:space="preserve">Aluguéis e Arrendamentos </t>
  </si>
  <si>
    <t>Aluguéis e Arrendamentos</t>
  </si>
  <si>
    <t>PLANILHA 1</t>
  </si>
  <si>
    <t>jan/21</t>
  </si>
  <si>
    <t>jan/23</t>
  </si>
  <si>
    <t>jan/24</t>
  </si>
  <si>
    <t>jan/22</t>
  </si>
  <si>
    <t>PROJEÇÃO ANO 2022</t>
  </si>
  <si>
    <t>PROJEÇÃO ANO 2023</t>
  </si>
  <si>
    <t xml:space="preserve">CONT 012022 - BANCO DO BRASIL </t>
  </si>
  <si>
    <t xml:space="preserve">CONT 022022 - HOTEL ESCOLA </t>
  </si>
  <si>
    <t>CONT 032022 - Banco do Brasil</t>
  </si>
  <si>
    <t>ESTACIONAMENTO</t>
  </si>
  <si>
    <t>TOTAL ANO 2023</t>
  </si>
  <si>
    <t>TOTAL ANO 2022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</si>
  <si>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</si>
  <si>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</si>
  <si>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</si>
  <si>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</si>
  <si>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</si>
  <si>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</si>
  <si>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QTDE BENS LOCADOS: 3 
VALOR MÉDIO MENSAL DAS LOCAÇÕES: R$ 1928,75 
Nº DE MESES: 12 
Valor Anual das Locações Eventuais: 1210
LOGO: (3 BENS x R$ 1928,75 x 12 meses) + 1210 = R$ 70.645,00</t>
  </si>
  <si>
    <t>(Quantidade de bens locados x valor médio mensal dos bens locados x número de meses de aluguel)+ valor anual das locações eventuais</t>
  </si>
  <si>
    <t xml:space="preserve">O aumento de aproximadamente 24,3% verificado na projeção de NR de Aluguéis no ano de 2023 (R$ 70.645,00) em relação à arrecadação prevista em 2022 (R$ 56.812,00), decorrente dos reajustes anuais previstos em contratos, com base no IPCA, e do novo contrato de aluguel do estacionamento firmado com o Banco do Brasil para o exercício subsequente.  </t>
  </si>
  <si>
    <t>Campus: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</si>
</sst>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Spranq eco sans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2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2" fillId="0" borderId="0" xfId="1" applyFont="1" applyFill="1" applyBorder="1"/>
    <xf numFmtId="0" fontId="5" fillId="0" borderId="0" xfId="0" applyFont="1" applyFill="1" applyBorder="1" applyAlignment="1"/>
    <xf numFmtId="8" fontId="3" fillId="0" borderId="0" xfId="0" applyNumberFormat="1" applyFont="1" applyFill="1" applyBorder="1" applyAlignment="1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right"/>
    </xf>
    <xf numFmtId="165" fontId="3" fillId="0" borderId="10" xfId="1" applyNumberFormat="1" applyFont="1" applyFill="1" applyBorder="1" applyAlignment="1">
      <alignment horizontal="right"/>
    </xf>
    <xf numFmtId="165" fontId="3" fillId="0" borderId="11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top" wrapText="1"/>
    </xf>
    <xf numFmtId="0" fontId="3" fillId="0" borderId="18" xfId="0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18" xfId="1" applyNumberFormat="1" applyFont="1" applyFill="1" applyBorder="1" applyAlignment="1">
      <alignment horizontal="right" vertical="center"/>
    </xf>
    <xf numFmtId="165" fontId="3" fillId="0" borderId="19" xfId="1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horizontal="left" vertical="top"/>
    </xf>
    <xf numFmtId="49" fontId="3" fillId="0" borderId="21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right" vertical="center"/>
    </xf>
    <xf numFmtId="165" fontId="3" fillId="0" borderId="21" xfId="1" applyNumberFormat="1" applyFont="1" applyFill="1" applyBorder="1" applyAlignment="1">
      <alignment horizontal="right" vertical="center"/>
    </xf>
    <xf numFmtId="165" fontId="3" fillId="0" borderId="22" xfId="1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vertical="center" wrapText="1"/>
    </xf>
    <xf numFmtId="165" fontId="6" fillId="2" borderId="4" xfId="0" applyNumberFormat="1" applyFont="1" applyFill="1" applyBorder="1" applyAlignment="1">
      <alignment vertical="center" wrapText="1"/>
    </xf>
    <xf numFmtId="165" fontId="3" fillId="5" borderId="18" xfId="0" applyNumberFormat="1" applyFont="1" applyFill="1" applyBorder="1" applyAlignment="1">
      <alignment horizontal="right" vertical="center"/>
    </xf>
    <xf numFmtId="165" fontId="3" fillId="5" borderId="10" xfId="1" applyNumberFormat="1" applyFont="1" applyFill="1" applyBorder="1" applyAlignment="1">
      <alignment horizontal="right" vertical="center"/>
    </xf>
    <xf numFmtId="165" fontId="3" fillId="5" borderId="10" xfId="1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5" fillId="0" borderId="0" xfId="0" applyFont="1" applyFill="1" applyBorder="1"/>
    <xf numFmtId="164" fontId="6" fillId="3" borderId="15" xfId="1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164" fontId="6" fillId="3" borderId="24" xfId="1" applyNumberFormat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top"/>
    </xf>
    <xf numFmtId="0" fontId="3" fillId="4" borderId="27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164" fontId="6" fillId="2" borderId="5" xfId="1" applyNumberFormat="1" applyFont="1" applyFill="1" applyBorder="1" applyAlignment="1"/>
    <xf numFmtId="0" fontId="4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3" fontId="4" fillId="6" borderId="1" xfId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/>
    <xf numFmtId="166" fontId="2" fillId="0" borderId="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6" borderId="4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3" fontId="4" fillId="6" borderId="2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43" fontId="4" fillId="6" borderId="1" xfId="1" applyFont="1" applyFill="1" applyBorder="1" applyAlignment="1">
      <alignment horizontal="center" vertical="center"/>
    </xf>
    <xf numFmtId="43" fontId="4" fillId="7" borderId="1" xfId="1" applyFont="1" applyFill="1" applyBorder="1" applyAlignment="1">
      <alignment horizontal="center" vertical="center"/>
    </xf>
    <xf numFmtId="43" fontId="4" fillId="7" borderId="2" xfId="1" applyFont="1" applyFill="1" applyBorder="1" applyAlignment="1">
      <alignment horizontal="center" vertical="center"/>
    </xf>
    <xf numFmtId="43" fontId="4" fillId="7" borderId="4" xfId="1" applyFont="1" applyFill="1" applyBorder="1" applyAlignment="1">
      <alignment horizontal="center" vertical="center"/>
    </xf>
    <xf numFmtId="43" fontId="4" fillId="7" borderId="3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37"/>
  <sheetViews>
    <sheetView showGridLines="0" tabSelected="1" zoomScale="70" zoomScaleNormal="70" zoomScaleSheetLayoutView="100" workbookViewId="0">
      <selection activeCell="D6" sqref="D6:W6"/>
    </sheetView>
  </sheetViews>
  <sheetFormatPr defaultColWidth="9.140625" defaultRowHeight="12" x14ac:dyDescent="0.2"/>
  <cols>
    <col min="1" max="1" width="2.28515625" style="2" customWidth="1"/>
    <col min="2" max="2" width="4.42578125" style="1" customWidth="1"/>
    <col min="3" max="3" width="27.28515625" style="1" customWidth="1"/>
    <col min="4" max="4" width="16.140625" style="2" customWidth="1"/>
    <col min="5" max="5" width="6.7109375" style="2" customWidth="1"/>
    <col min="6" max="6" width="7.85546875" style="4" bestFit="1" customWidth="1"/>
    <col min="7" max="7" width="8.140625" style="3" bestFit="1" customWidth="1"/>
    <col min="8" max="8" width="7.140625" style="4" customWidth="1"/>
    <col min="9" max="9" width="8.140625" style="5" bestFit="1" customWidth="1"/>
    <col min="10" max="21" width="6.5703125" style="6" bestFit="1" customWidth="1"/>
    <col min="22" max="22" width="8" style="7" customWidth="1"/>
    <col min="23" max="23" width="9.140625" style="1" customWidth="1"/>
    <col min="24" max="24" width="8.42578125" style="1" customWidth="1"/>
    <col min="25" max="25" width="7.5703125" style="2" customWidth="1"/>
    <col min="26" max="16384" width="9.140625" style="2"/>
  </cols>
  <sheetData>
    <row r="2" spans="2:25" ht="15" x14ac:dyDescent="0.25">
      <c r="C2" s="92" t="s">
        <v>47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2:25" ht="15" x14ac:dyDescent="0.25">
      <c r="C3" s="92" t="s">
        <v>56</v>
      </c>
      <c r="D3" s="94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2:25" ht="15" x14ac:dyDescent="0.25">
      <c r="C4" s="92" t="s">
        <v>48</v>
      </c>
      <c r="D4" s="93"/>
      <c r="E4" s="95"/>
      <c r="F4" s="95"/>
      <c r="G4" s="95"/>
    </row>
    <row r="5" spans="2:25" ht="15" x14ac:dyDescent="0.25">
      <c r="C5" s="92" t="s">
        <v>49</v>
      </c>
      <c r="D5" s="97"/>
      <c r="E5" s="95"/>
      <c r="F5" s="96"/>
      <c r="G5" s="95"/>
    </row>
    <row r="6" spans="2:25" ht="64.5" customHeight="1" x14ac:dyDescent="0.25">
      <c r="C6" s="92" t="s">
        <v>50</v>
      </c>
      <c r="D6" s="121" t="s">
        <v>55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3"/>
    </row>
    <row r="7" spans="2:25" ht="15" x14ac:dyDescent="0.25">
      <c r="C7" s="92" t="s">
        <v>51</v>
      </c>
      <c r="D7" s="100" t="s">
        <v>54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2"/>
    </row>
    <row r="8" spans="2:25" ht="84.75" customHeight="1" x14ac:dyDescent="0.25">
      <c r="C8" s="92" t="s">
        <v>52</v>
      </c>
      <c r="D8" s="103" t="s">
        <v>53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5"/>
    </row>
    <row r="9" spans="2:25" x14ac:dyDescent="0.2">
      <c r="B9" s="11"/>
      <c r="C9" s="11"/>
      <c r="D9" s="11"/>
      <c r="E9" s="11"/>
      <c r="F9" s="15"/>
      <c r="G9" s="13"/>
      <c r="H9" s="14"/>
      <c r="I9" s="16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</row>
    <row r="10" spans="2:25" ht="15.75" x14ac:dyDescent="0.25">
      <c r="B10" s="62" t="s">
        <v>34</v>
      </c>
      <c r="C10" s="11"/>
      <c r="D10" s="11"/>
      <c r="E10" s="11"/>
      <c r="F10" s="15"/>
      <c r="G10" s="13"/>
      <c r="H10" s="14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</row>
    <row r="11" spans="2:25" s="1" customFormat="1" ht="15.75" x14ac:dyDescent="0.25">
      <c r="B11" s="19" t="s">
        <v>32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Y11" s="20"/>
    </row>
    <row r="12" spans="2:25" s="1" customFormat="1" ht="15.75" x14ac:dyDescent="0.25">
      <c r="B12" s="106" t="s">
        <v>39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7" t="s">
        <v>31</v>
      </c>
      <c r="X12" s="107"/>
    </row>
    <row r="13" spans="2:25" s="8" customFormat="1" ht="12" customHeight="1" x14ac:dyDescent="0.25">
      <c r="B13" s="112" t="s">
        <v>13</v>
      </c>
      <c r="C13" s="112"/>
      <c r="D13" s="112"/>
      <c r="E13" s="112"/>
      <c r="F13" s="112"/>
      <c r="G13" s="112"/>
      <c r="H13" s="112"/>
      <c r="I13" s="113"/>
      <c r="J13" s="114" t="s">
        <v>18</v>
      </c>
      <c r="K13" s="114"/>
      <c r="L13" s="114"/>
      <c r="M13" s="114"/>
      <c r="N13" s="115" t="s">
        <v>17</v>
      </c>
      <c r="O13" s="115"/>
      <c r="P13" s="115"/>
      <c r="Q13" s="115"/>
      <c r="R13" s="115"/>
      <c r="S13" s="115"/>
      <c r="T13" s="115"/>
      <c r="U13" s="115"/>
      <c r="V13" s="109" t="s">
        <v>14</v>
      </c>
      <c r="W13" s="108"/>
      <c r="X13" s="108"/>
      <c r="Y13" s="9"/>
    </row>
    <row r="14" spans="2:25" s="10" customFormat="1" ht="36" x14ac:dyDescent="0.25">
      <c r="B14" s="82" t="s">
        <v>20</v>
      </c>
      <c r="C14" s="82" t="s">
        <v>30</v>
      </c>
      <c r="D14" s="83" t="s">
        <v>29</v>
      </c>
      <c r="E14" s="83" t="s">
        <v>24</v>
      </c>
      <c r="F14" s="83" t="s">
        <v>25</v>
      </c>
      <c r="G14" s="83" t="s">
        <v>19</v>
      </c>
      <c r="H14" s="83" t="s">
        <v>26</v>
      </c>
      <c r="I14" s="83" t="s">
        <v>0</v>
      </c>
      <c r="J14" s="84" t="s">
        <v>1</v>
      </c>
      <c r="K14" s="84" t="s">
        <v>2</v>
      </c>
      <c r="L14" s="84" t="s">
        <v>3</v>
      </c>
      <c r="M14" s="84" t="s">
        <v>4</v>
      </c>
      <c r="N14" s="84" t="s">
        <v>5</v>
      </c>
      <c r="O14" s="84" t="s">
        <v>6</v>
      </c>
      <c r="P14" s="84" t="s">
        <v>7</v>
      </c>
      <c r="Q14" s="84" t="s">
        <v>8</v>
      </c>
      <c r="R14" s="84" t="s">
        <v>9</v>
      </c>
      <c r="S14" s="84" t="s">
        <v>10</v>
      </c>
      <c r="T14" s="84" t="s">
        <v>11</v>
      </c>
      <c r="U14" s="84" t="s">
        <v>12</v>
      </c>
      <c r="V14" s="109"/>
      <c r="W14" s="86">
        <v>2021</v>
      </c>
      <c r="X14" s="76">
        <v>2020</v>
      </c>
      <c r="Y14" s="12"/>
    </row>
    <row r="15" spans="2:25" s="3" customFormat="1" x14ac:dyDescent="0.25">
      <c r="B15" s="38">
        <v>1</v>
      </c>
      <c r="C15" s="39" t="s">
        <v>21</v>
      </c>
      <c r="D15" s="40" t="s">
        <v>23</v>
      </c>
      <c r="E15" s="41" t="s">
        <v>35</v>
      </c>
      <c r="F15" s="42" t="s">
        <v>38</v>
      </c>
      <c r="G15" s="43" t="s">
        <v>15</v>
      </c>
      <c r="H15" s="43" t="s">
        <v>16</v>
      </c>
      <c r="I15" s="44">
        <v>293.33</v>
      </c>
      <c r="J15" s="45">
        <f>$I15</f>
        <v>293.33</v>
      </c>
      <c r="K15" s="45">
        <f t="shared" ref="K15:U15" si="0">$I15</f>
        <v>293.33</v>
      </c>
      <c r="L15" s="45">
        <f t="shared" si="0"/>
        <v>293.33</v>
      </c>
      <c r="M15" s="45">
        <f t="shared" si="0"/>
        <v>293.33</v>
      </c>
      <c r="N15" s="45">
        <f t="shared" si="0"/>
        <v>293.33</v>
      </c>
      <c r="O15" s="45">
        <f t="shared" si="0"/>
        <v>293.33</v>
      </c>
      <c r="P15" s="45">
        <f t="shared" si="0"/>
        <v>293.33</v>
      </c>
      <c r="Q15" s="45">
        <f t="shared" si="0"/>
        <v>293.33</v>
      </c>
      <c r="R15" s="45">
        <f t="shared" si="0"/>
        <v>293.33</v>
      </c>
      <c r="S15" s="45">
        <f t="shared" si="0"/>
        <v>293.33</v>
      </c>
      <c r="T15" s="45">
        <f t="shared" si="0"/>
        <v>293.33</v>
      </c>
      <c r="U15" s="45">
        <f t="shared" si="0"/>
        <v>293.33</v>
      </c>
      <c r="V15" s="46">
        <f>SUM(J15:U15)</f>
        <v>3519.9599999999996</v>
      </c>
      <c r="W15" s="72"/>
      <c r="X15" s="77"/>
      <c r="Y15" s="13"/>
    </row>
    <row r="16" spans="2:25" s="3" customFormat="1" x14ac:dyDescent="0.25">
      <c r="B16" s="21">
        <v>2</v>
      </c>
      <c r="C16" s="22" t="s">
        <v>28</v>
      </c>
      <c r="D16" s="23" t="s">
        <v>22</v>
      </c>
      <c r="E16" s="37" t="s">
        <v>35</v>
      </c>
      <c r="F16" s="36" t="s">
        <v>36</v>
      </c>
      <c r="G16" s="24" t="s">
        <v>15</v>
      </c>
      <c r="H16" s="24" t="s">
        <v>16</v>
      </c>
      <c r="I16" s="25">
        <v>4353.54</v>
      </c>
      <c r="J16" s="26">
        <f t="shared" ref="J16:U21" si="1">$I16</f>
        <v>4353.54</v>
      </c>
      <c r="K16" s="26">
        <f t="shared" si="1"/>
        <v>4353.54</v>
      </c>
      <c r="L16" s="26">
        <f t="shared" si="1"/>
        <v>4353.54</v>
      </c>
      <c r="M16" s="26">
        <f t="shared" si="1"/>
        <v>4353.54</v>
      </c>
      <c r="N16" s="26">
        <f t="shared" si="1"/>
        <v>4353.54</v>
      </c>
      <c r="O16" s="26">
        <f t="shared" si="1"/>
        <v>4353.54</v>
      </c>
      <c r="P16" s="26">
        <f t="shared" si="1"/>
        <v>4353.54</v>
      </c>
      <c r="Q16" s="26">
        <f t="shared" si="1"/>
        <v>4353.54</v>
      </c>
      <c r="R16" s="26">
        <f t="shared" si="1"/>
        <v>4353.54</v>
      </c>
      <c r="S16" s="26">
        <f t="shared" si="1"/>
        <v>4353.54</v>
      </c>
      <c r="T16" s="26">
        <f t="shared" si="1"/>
        <v>4353.54</v>
      </c>
      <c r="U16" s="26">
        <f t="shared" si="1"/>
        <v>4353.54</v>
      </c>
      <c r="V16" s="35">
        <f t="shared" ref="V16:V22" si="2">SUM(J16:U16)</f>
        <v>52242.48</v>
      </c>
      <c r="W16" s="73"/>
      <c r="X16" s="78"/>
      <c r="Y16" s="13"/>
    </row>
    <row r="17" spans="2:26" x14ac:dyDescent="0.2">
      <c r="B17" s="27">
        <v>3</v>
      </c>
      <c r="C17" s="28"/>
      <c r="D17" s="29"/>
      <c r="E17" s="37"/>
      <c r="F17" s="36"/>
      <c r="G17" s="24"/>
      <c r="H17" s="30"/>
      <c r="I17" s="31"/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6">
        <f t="shared" si="1"/>
        <v>0</v>
      </c>
      <c r="S17" s="26">
        <f t="shared" si="1"/>
        <v>0</v>
      </c>
      <c r="T17" s="26">
        <f t="shared" si="1"/>
        <v>0</v>
      </c>
      <c r="U17" s="26">
        <f t="shared" si="1"/>
        <v>0</v>
      </c>
      <c r="V17" s="33">
        <f t="shared" si="2"/>
        <v>0</v>
      </c>
      <c r="W17" s="74"/>
      <c r="X17" s="79"/>
      <c r="Y17" s="1"/>
    </row>
    <row r="18" spans="2:26" s="9" customFormat="1" x14ac:dyDescent="0.25">
      <c r="B18" s="21">
        <v>4</v>
      </c>
      <c r="C18" s="22"/>
      <c r="D18" s="29"/>
      <c r="E18" s="37"/>
      <c r="F18" s="36"/>
      <c r="G18" s="24"/>
      <c r="H18" s="24"/>
      <c r="I18" s="25"/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si="1"/>
        <v>0</v>
      </c>
      <c r="S18" s="26">
        <f t="shared" si="1"/>
        <v>0</v>
      </c>
      <c r="T18" s="26">
        <f t="shared" si="1"/>
        <v>0</v>
      </c>
      <c r="U18" s="26">
        <f t="shared" si="1"/>
        <v>0</v>
      </c>
      <c r="V18" s="33">
        <f t="shared" si="2"/>
        <v>0</v>
      </c>
      <c r="W18" s="74"/>
      <c r="X18" s="79"/>
    </row>
    <row r="19" spans="2:26" s="8" customFormat="1" x14ac:dyDescent="0.25">
      <c r="B19" s="47">
        <v>5</v>
      </c>
      <c r="C19" s="48"/>
      <c r="D19" s="49"/>
      <c r="E19" s="50"/>
      <c r="F19" s="51"/>
      <c r="G19" s="52"/>
      <c r="H19" s="52"/>
      <c r="I19" s="53"/>
      <c r="J19" s="54">
        <f t="shared" ref="J19:U19" si="3">$I19</f>
        <v>0</v>
      </c>
      <c r="K19" s="54">
        <f t="shared" si="3"/>
        <v>0</v>
      </c>
      <c r="L19" s="54">
        <f t="shared" si="3"/>
        <v>0</v>
      </c>
      <c r="M19" s="54">
        <f t="shared" si="3"/>
        <v>0</v>
      </c>
      <c r="N19" s="54">
        <f t="shared" si="3"/>
        <v>0</v>
      </c>
      <c r="O19" s="54">
        <f t="shared" si="3"/>
        <v>0</v>
      </c>
      <c r="P19" s="54">
        <f t="shared" si="3"/>
        <v>0</v>
      </c>
      <c r="Q19" s="54">
        <f t="shared" si="3"/>
        <v>0</v>
      </c>
      <c r="R19" s="54">
        <f t="shared" si="3"/>
        <v>0</v>
      </c>
      <c r="S19" s="54">
        <f t="shared" si="3"/>
        <v>0</v>
      </c>
      <c r="T19" s="54">
        <f t="shared" si="3"/>
        <v>0</v>
      </c>
      <c r="U19" s="54">
        <f t="shared" si="3"/>
        <v>0</v>
      </c>
      <c r="V19" s="55">
        <f>SUM(J19:U19)</f>
        <v>0</v>
      </c>
      <c r="W19" s="74"/>
      <c r="X19" s="79"/>
      <c r="Y19" s="9"/>
    </row>
    <row r="20" spans="2:26" s="8" customFormat="1" x14ac:dyDescent="0.25">
      <c r="B20" s="21">
        <v>6</v>
      </c>
      <c r="C20" s="22"/>
      <c r="D20" s="29"/>
      <c r="E20" s="37"/>
      <c r="F20" s="36"/>
      <c r="G20" s="24"/>
      <c r="H20" s="24"/>
      <c r="I20" s="26"/>
      <c r="J20" s="26">
        <v>0</v>
      </c>
      <c r="K20" s="26">
        <v>0</v>
      </c>
      <c r="L20" s="26">
        <f t="shared" ref="L20:U20" si="4">$I20</f>
        <v>0</v>
      </c>
      <c r="M20" s="26">
        <f t="shared" si="4"/>
        <v>0</v>
      </c>
      <c r="N20" s="26">
        <f t="shared" si="4"/>
        <v>0</v>
      </c>
      <c r="O20" s="26">
        <f t="shared" si="4"/>
        <v>0</v>
      </c>
      <c r="P20" s="26">
        <f t="shared" si="4"/>
        <v>0</v>
      </c>
      <c r="Q20" s="26">
        <f t="shared" si="4"/>
        <v>0</v>
      </c>
      <c r="R20" s="26">
        <f t="shared" si="4"/>
        <v>0</v>
      </c>
      <c r="S20" s="26">
        <f t="shared" si="4"/>
        <v>0</v>
      </c>
      <c r="T20" s="26">
        <f t="shared" si="4"/>
        <v>0</v>
      </c>
      <c r="U20" s="26">
        <f t="shared" si="4"/>
        <v>0</v>
      </c>
      <c r="V20" s="33">
        <f>SUM(J20:U20)</f>
        <v>0</v>
      </c>
      <c r="W20" s="74"/>
      <c r="X20" s="79"/>
      <c r="Y20" s="9"/>
    </row>
    <row r="21" spans="2:26" s="1" customFormat="1" x14ac:dyDescent="0.2">
      <c r="B21" s="21">
        <v>7</v>
      </c>
      <c r="C21" s="48"/>
      <c r="D21" s="49"/>
      <c r="E21" s="37"/>
      <c r="F21" s="36"/>
      <c r="G21" s="34"/>
      <c r="H21" s="24"/>
      <c r="I21" s="89"/>
      <c r="J21" s="32">
        <v>0</v>
      </c>
      <c r="K21" s="32">
        <v>0</v>
      </c>
      <c r="L21" s="32">
        <v>0</v>
      </c>
      <c r="M21" s="32">
        <f>$I21</f>
        <v>0</v>
      </c>
      <c r="N21" s="32">
        <f t="shared" si="1"/>
        <v>0</v>
      </c>
      <c r="O21" s="32">
        <f t="shared" si="1"/>
        <v>0</v>
      </c>
      <c r="P21" s="32">
        <f t="shared" si="1"/>
        <v>0</v>
      </c>
      <c r="Q21" s="32">
        <f t="shared" si="1"/>
        <v>0</v>
      </c>
      <c r="R21" s="32">
        <f t="shared" si="1"/>
        <v>0</v>
      </c>
      <c r="S21" s="32">
        <f t="shared" si="1"/>
        <v>0</v>
      </c>
      <c r="T21" s="32">
        <f t="shared" si="1"/>
        <v>0</v>
      </c>
      <c r="U21" s="32">
        <f t="shared" si="1"/>
        <v>0</v>
      </c>
      <c r="V21" s="33">
        <f t="shared" si="2"/>
        <v>0</v>
      </c>
      <c r="W21" s="74"/>
      <c r="X21" s="79"/>
    </row>
    <row r="22" spans="2:26" s="8" customFormat="1" ht="12.75" thickBot="1" x14ac:dyDescent="0.3">
      <c r="B22" s="47">
        <v>8</v>
      </c>
      <c r="C22" s="119" t="s">
        <v>27</v>
      </c>
      <c r="D22" s="120"/>
      <c r="E22" s="90"/>
      <c r="F22" s="90"/>
      <c r="G22" s="90"/>
      <c r="H22" s="90"/>
      <c r="I22" s="90"/>
      <c r="J22" s="54">
        <v>200</v>
      </c>
      <c r="K22" s="54"/>
      <c r="L22" s="54">
        <v>50</v>
      </c>
      <c r="M22" s="54"/>
      <c r="N22" s="54"/>
      <c r="O22" s="54"/>
      <c r="P22" s="54"/>
      <c r="Q22" s="54"/>
      <c r="R22" s="54"/>
      <c r="S22" s="54"/>
      <c r="T22" s="54"/>
      <c r="U22" s="54">
        <v>800</v>
      </c>
      <c r="V22" s="55">
        <f t="shared" si="2"/>
        <v>1050</v>
      </c>
      <c r="W22" s="75"/>
      <c r="X22" s="80"/>
      <c r="Y22" s="9"/>
    </row>
    <row r="23" spans="2:26" s="10" customFormat="1" ht="12" customHeight="1" thickBot="1" x14ac:dyDescent="0.25">
      <c r="B23" s="110" t="s">
        <v>46</v>
      </c>
      <c r="C23" s="110"/>
      <c r="D23" s="111"/>
      <c r="E23" s="91"/>
      <c r="F23" s="91"/>
      <c r="G23" s="91"/>
      <c r="H23" s="91"/>
      <c r="I23" s="64">
        <f t="shared" ref="I23:V23" si="5">SUM(I15:I22)</f>
        <v>4646.87</v>
      </c>
      <c r="J23" s="56">
        <f t="shared" si="5"/>
        <v>4846.87</v>
      </c>
      <c r="K23" s="56">
        <f t="shared" si="5"/>
        <v>4646.87</v>
      </c>
      <c r="L23" s="56">
        <f t="shared" si="5"/>
        <v>4696.87</v>
      </c>
      <c r="M23" s="56">
        <f t="shared" si="5"/>
        <v>4646.87</v>
      </c>
      <c r="N23" s="56">
        <f t="shared" si="5"/>
        <v>4646.87</v>
      </c>
      <c r="O23" s="56">
        <f t="shared" si="5"/>
        <v>4646.87</v>
      </c>
      <c r="P23" s="56">
        <f t="shared" si="5"/>
        <v>4646.87</v>
      </c>
      <c r="Q23" s="56">
        <f t="shared" si="5"/>
        <v>4646.87</v>
      </c>
      <c r="R23" s="56">
        <f t="shared" si="5"/>
        <v>4646.87</v>
      </c>
      <c r="S23" s="56">
        <f t="shared" si="5"/>
        <v>4646.87</v>
      </c>
      <c r="T23" s="56">
        <f t="shared" si="5"/>
        <v>4646.87</v>
      </c>
      <c r="U23" s="57">
        <f t="shared" si="5"/>
        <v>5446.87</v>
      </c>
      <c r="V23" s="71">
        <f t="shared" si="5"/>
        <v>56812.44</v>
      </c>
      <c r="W23" s="87">
        <v>48000</v>
      </c>
      <c r="X23" s="81">
        <v>49000</v>
      </c>
      <c r="Y23" s="88"/>
    </row>
    <row r="24" spans="2:26" x14ac:dyDescent="0.2">
      <c r="Z24" s="1"/>
    </row>
    <row r="25" spans="2:26" ht="15.75" x14ac:dyDescent="0.25">
      <c r="B25" s="19" t="s">
        <v>33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>
        <v>1</v>
      </c>
    </row>
    <row r="26" spans="2:26" ht="15.75" x14ac:dyDescent="0.25">
      <c r="B26" s="106" t="s">
        <v>40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</row>
    <row r="27" spans="2:26" x14ac:dyDescent="0.2">
      <c r="B27" s="112" t="s">
        <v>13</v>
      </c>
      <c r="C27" s="112"/>
      <c r="D27" s="112"/>
      <c r="E27" s="112"/>
      <c r="F27" s="112"/>
      <c r="G27" s="112"/>
      <c r="H27" s="112"/>
      <c r="I27" s="113"/>
      <c r="J27" s="116" t="s">
        <v>17</v>
      </c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8"/>
      <c r="V27" s="109" t="s">
        <v>14</v>
      </c>
    </row>
    <row r="28" spans="2:26" ht="36" customHeight="1" x14ac:dyDescent="0.2">
      <c r="B28" s="82" t="s">
        <v>20</v>
      </c>
      <c r="C28" s="82" t="s">
        <v>30</v>
      </c>
      <c r="D28" s="85" t="s">
        <v>29</v>
      </c>
      <c r="E28" s="83" t="s">
        <v>24</v>
      </c>
      <c r="F28" s="83" t="s">
        <v>25</v>
      </c>
      <c r="G28" s="83" t="s">
        <v>19</v>
      </c>
      <c r="H28" s="83" t="s">
        <v>26</v>
      </c>
      <c r="I28" s="83" t="s">
        <v>0</v>
      </c>
      <c r="J28" s="84" t="s">
        <v>1</v>
      </c>
      <c r="K28" s="84" t="s">
        <v>2</v>
      </c>
      <c r="L28" s="84" t="s">
        <v>3</v>
      </c>
      <c r="M28" s="84" t="s">
        <v>4</v>
      </c>
      <c r="N28" s="84" t="s">
        <v>5</v>
      </c>
      <c r="O28" s="84" t="s">
        <v>6</v>
      </c>
      <c r="P28" s="84" t="s">
        <v>7</v>
      </c>
      <c r="Q28" s="84" t="s">
        <v>8</v>
      </c>
      <c r="R28" s="84" t="s">
        <v>9</v>
      </c>
      <c r="S28" s="84" t="s">
        <v>10</v>
      </c>
      <c r="T28" s="84" t="s">
        <v>11</v>
      </c>
      <c r="U28" s="84" t="s">
        <v>12</v>
      </c>
      <c r="V28" s="109"/>
    </row>
    <row r="29" spans="2:26" x14ac:dyDescent="0.2">
      <c r="B29" s="38">
        <v>1</v>
      </c>
      <c r="C29" s="39" t="s">
        <v>41</v>
      </c>
      <c r="D29" s="65" t="s">
        <v>23</v>
      </c>
      <c r="E29" s="41" t="s">
        <v>38</v>
      </c>
      <c r="F29" s="42" t="s">
        <v>36</v>
      </c>
      <c r="G29" s="43" t="s">
        <v>15</v>
      </c>
      <c r="H29" s="43" t="s">
        <v>16</v>
      </c>
      <c r="I29" s="58">
        <f>I15*1.03</f>
        <v>302.12989999999996</v>
      </c>
      <c r="J29" s="45">
        <f>$I29</f>
        <v>302.12989999999996</v>
      </c>
      <c r="K29" s="45">
        <f t="shared" ref="K29:U29" si="6">$I29</f>
        <v>302.12989999999996</v>
      </c>
      <c r="L29" s="45">
        <f t="shared" si="6"/>
        <v>302.12989999999996</v>
      </c>
      <c r="M29" s="45">
        <f t="shared" si="6"/>
        <v>302.12989999999996</v>
      </c>
      <c r="N29" s="45">
        <f t="shared" si="6"/>
        <v>302.12989999999996</v>
      </c>
      <c r="O29" s="45">
        <f t="shared" si="6"/>
        <v>302.12989999999996</v>
      </c>
      <c r="P29" s="45">
        <f t="shared" si="6"/>
        <v>302.12989999999996</v>
      </c>
      <c r="Q29" s="45">
        <f t="shared" si="6"/>
        <v>302.12989999999996</v>
      </c>
      <c r="R29" s="45">
        <f t="shared" si="6"/>
        <v>302.12989999999996</v>
      </c>
      <c r="S29" s="45">
        <f t="shared" si="6"/>
        <v>302.12989999999996</v>
      </c>
      <c r="T29" s="45">
        <f t="shared" si="6"/>
        <v>302.12989999999996</v>
      </c>
      <c r="U29" s="45">
        <f t="shared" si="6"/>
        <v>302.12989999999996</v>
      </c>
      <c r="V29" s="46">
        <f>SUM(J29:U29)</f>
        <v>3625.5587999999993</v>
      </c>
    </row>
    <row r="30" spans="2:26" x14ac:dyDescent="0.2">
      <c r="B30" s="21">
        <v>2</v>
      </c>
      <c r="C30" s="22" t="s">
        <v>42</v>
      </c>
      <c r="D30" s="66" t="s">
        <v>22</v>
      </c>
      <c r="E30" s="37" t="s">
        <v>38</v>
      </c>
      <c r="F30" s="36" t="s">
        <v>36</v>
      </c>
      <c r="G30" s="24" t="s">
        <v>15</v>
      </c>
      <c r="H30" s="24" t="s">
        <v>16</v>
      </c>
      <c r="I30" s="58">
        <f>I16*1.03</f>
        <v>4484.1462000000001</v>
      </c>
      <c r="J30" s="26">
        <f t="shared" ref="J30:U32" si="7">$I30</f>
        <v>4484.1462000000001</v>
      </c>
      <c r="K30" s="26">
        <f t="shared" si="7"/>
        <v>4484.1462000000001</v>
      </c>
      <c r="L30" s="26">
        <f t="shared" si="7"/>
        <v>4484.1462000000001</v>
      </c>
      <c r="M30" s="26">
        <f t="shared" si="7"/>
        <v>4484.1462000000001</v>
      </c>
      <c r="N30" s="26">
        <f t="shared" si="7"/>
        <v>4484.1462000000001</v>
      </c>
      <c r="O30" s="26">
        <f t="shared" si="7"/>
        <v>4484.1462000000001</v>
      </c>
      <c r="P30" s="26">
        <f t="shared" si="7"/>
        <v>4484.1462000000001</v>
      </c>
      <c r="Q30" s="26">
        <f t="shared" si="7"/>
        <v>4484.1462000000001</v>
      </c>
      <c r="R30" s="26">
        <f t="shared" si="7"/>
        <v>4484.1462000000001</v>
      </c>
      <c r="S30" s="26">
        <f t="shared" si="7"/>
        <v>4484.1462000000001</v>
      </c>
      <c r="T30" s="26">
        <f t="shared" si="7"/>
        <v>4484.1462000000001</v>
      </c>
      <c r="U30" s="26">
        <f t="shared" si="7"/>
        <v>4484.1462000000001</v>
      </c>
      <c r="V30" s="35">
        <f t="shared" ref="V30:V32" si="8">SUM(J30:U30)</f>
        <v>53809.754400000013</v>
      </c>
    </row>
    <row r="31" spans="2:26" x14ac:dyDescent="0.2">
      <c r="B31" s="27">
        <v>3</v>
      </c>
      <c r="C31" s="22" t="s">
        <v>43</v>
      </c>
      <c r="D31" s="67" t="s">
        <v>44</v>
      </c>
      <c r="E31" s="37" t="s">
        <v>38</v>
      </c>
      <c r="F31" s="36" t="s">
        <v>37</v>
      </c>
      <c r="G31" s="24" t="s">
        <v>15</v>
      </c>
      <c r="H31" s="24" t="s">
        <v>16</v>
      </c>
      <c r="I31" s="58">
        <v>1000</v>
      </c>
      <c r="J31" s="26">
        <f t="shared" si="7"/>
        <v>1000</v>
      </c>
      <c r="K31" s="26">
        <f t="shared" si="7"/>
        <v>1000</v>
      </c>
      <c r="L31" s="26">
        <f t="shared" si="7"/>
        <v>1000</v>
      </c>
      <c r="M31" s="26">
        <f t="shared" si="7"/>
        <v>1000</v>
      </c>
      <c r="N31" s="26">
        <f t="shared" si="7"/>
        <v>1000</v>
      </c>
      <c r="O31" s="26">
        <f t="shared" si="7"/>
        <v>1000</v>
      </c>
      <c r="P31" s="26">
        <f t="shared" si="7"/>
        <v>1000</v>
      </c>
      <c r="Q31" s="26">
        <f t="shared" si="7"/>
        <v>1000</v>
      </c>
      <c r="R31" s="26">
        <f t="shared" si="7"/>
        <v>1000</v>
      </c>
      <c r="S31" s="26">
        <f t="shared" si="7"/>
        <v>1000</v>
      </c>
      <c r="T31" s="26">
        <f t="shared" si="7"/>
        <v>1000</v>
      </c>
      <c r="U31" s="26">
        <f t="shared" si="7"/>
        <v>1000</v>
      </c>
      <c r="V31" s="33">
        <f t="shared" si="8"/>
        <v>12000</v>
      </c>
    </row>
    <row r="32" spans="2:26" x14ac:dyDescent="0.2">
      <c r="B32" s="21">
        <v>4</v>
      </c>
      <c r="C32" s="22"/>
      <c r="D32" s="67"/>
      <c r="E32" s="37"/>
      <c r="F32" s="36"/>
      <c r="G32" s="24"/>
      <c r="H32" s="24"/>
      <c r="I32" s="58"/>
      <c r="J32" s="26">
        <f t="shared" si="7"/>
        <v>0</v>
      </c>
      <c r="K32" s="26">
        <f t="shared" si="7"/>
        <v>0</v>
      </c>
      <c r="L32" s="26">
        <f t="shared" si="7"/>
        <v>0</v>
      </c>
      <c r="M32" s="26">
        <f t="shared" si="7"/>
        <v>0</v>
      </c>
      <c r="N32" s="26">
        <f t="shared" si="7"/>
        <v>0</v>
      </c>
      <c r="O32" s="26">
        <f t="shared" si="7"/>
        <v>0</v>
      </c>
      <c r="P32" s="26">
        <f t="shared" si="7"/>
        <v>0</v>
      </c>
      <c r="Q32" s="26">
        <f t="shared" si="7"/>
        <v>0</v>
      </c>
      <c r="R32" s="26">
        <f t="shared" si="7"/>
        <v>0</v>
      </c>
      <c r="S32" s="26">
        <f t="shared" si="7"/>
        <v>0</v>
      </c>
      <c r="T32" s="26">
        <f t="shared" si="7"/>
        <v>0</v>
      </c>
      <c r="U32" s="26">
        <f t="shared" si="7"/>
        <v>0</v>
      </c>
      <c r="V32" s="33">
        <f t="shared" si="8"/>
        <v>0</v>
      </c>
    </row>
    <row r="33" spans="2:25" x14ac:dyDescent="0.2">
      <c r="B33" s="47">
        <v>5</v>
      </c>
      <c r="C33" s="48"/>
      <c r="D33" s="67"/>
      <c r="E33" s="50"/>
      <c r="F33" s="51"/>
      <c r="G33" s="52"/>
      <c r="H33" s="52"/>
      <c r="I33" s="58"/>
      <c r="J33" s="54">
        <f t="shared" ref="J33:U33" si="9">$I33</f>
        <v>0</v>
      </c>
      <c r="K33" s="54">
        <f t="shared" si="9"/>
        <v>0</v>
      </c>
      <c r="L33" s="54">
        <f t="shared" si="9"/>
        <v>0</v>
      </c>
      <c r="M33" s="54">
        <f t="shared" si="9"/>
        <v>0</v>
      </c>
      <c r="N33" s="54">
        <f t="shared" si="9"/>
        <v>0</v>
      </c>
      <c r="O33" s="54">
        <f t="shared" si="9"/>
        <v>0</v>
      </c>
      <c r="P33" s="54">
        <f t="shared" si="9"/>
        <v>0</v>
      </c>
      <c r="Q33" s="54">
        <f t="shared" si="9"/>
        <v>0</v>
      </c>
      <c r="R33" s="54">
        <f t="shared" si="9"/>
        <v>0</v>
      </c>
      <c r="S33" s="54">
        <f t="shared" si="9"/>
        <v>0</v>
      </c>
      <c r="T33" s="54">
        <f t="shared" si="9"/>
        <v>0</v>
      </c>
      <c r="U33" s="54">
        <f t="shared" si="9"/>
        <v>0</v>
      </c>
      <c r="V33" s="55">
        <f>SUM(J33:U33)</f>
        <v>0</v>
      </c>
    </row>
    <row r="34" spans="2:25" x14ac:dyDescent="0.2">
      <c r="B34" s="21">
        <v>6</v>
      </c>
      <c r="C34" s="22"/>
      <c r="D34" s="67"/>
      <c r="E34" s="37"/>
      <c r="F34" s="36"/>
      <c r="G34" s="24"/>
      <c r="H34" s="24"/>
      <c r="I34" s="44"/>
      <c r="J34" s="26">
        <f t="shared" ref="J34:L35" si="10">$I34</f>
        <v>0</v>
      </c>
      <c r="K34" s="26">
        <f t="shared" si="10"/>
        <v>0</v>
      </c>
      <c r="L34" s="59">
        <f>$I34*1.03</f>
        <v>0</v>
      </c>
      <c r="M34" s="59">
        <f t="shared" ref="M34:U35" si="11">$I34*1.03</f>
        <v>0</v>
      </c>
      <c r="N34" s="59">
        <f t="shared" si="11"/>
        <v>0</v>
      </c>
      <c r="O34" s="59">
        <f t="shared" si="11"/>
        <v>0</v>
      </c>
      <c r="P34" s="59">
        <f t="shared" si="11"/>
        <v>0</v>
      </c>
      <c r="Q34" s="59">
        <f t="shared" si="11"/>
        <v>0</v>
      </c>
      <c r="R34" s="59">
        <f t="shared" si="11"/>
        <v>0</v>
      </c>
      <c r="S34" s="59">
        <f t="shared" si="11"/>
        <v>0</v>
      </c>
      <c r="T34" s="59">
        <f t="shared" si="11"/>
        <v>0</v>
      </c>
      <c r="U34" s="59">
        <f t="shared" si="11"/>
        <v>0</v>
      </c>
      <c r="V34" s="33">
        <f>SUM(J34:U34)</f>
        <v>0</v>
      </c>
    </row>
    <row r="35" spans="2:25" x14ac:dyDescent="0.2">
      <c r="B35" s="21">
        <v>7</v>
      </c>
      <c r="C35" s="22"/>
      <c r="D35" s="67"/>
      <c r="E35" s="37"/>
      <c r="F35" s="36"/>
      <c r="G35" s="34"/>
      <c r="H35" s="24"/>
      <c r="I35" s="44"/>
      <c r="J35" s="32">
        <f t="shared" si="10"/>
        <v>0</v>
      </c>
      <c r="K35" s="32">
        <f t="shared" si="10"/>
        <v>0</v>
      </c>
      <c r="L35" s="32">
        <f t="shared" si="10"/>
        <v>0</v>
      </c>
      <c r="M35" s="60">
        <f>$I35*1.03</f>
        <v>0</v>
      </c>
      <c r="N35" s="60">
        <f t="shared" si="11"/>
        <v>0</v>
      </c>
      <c r="O35" s="60">
        <f t="shared" si="11"/>
        <v>0</v>
      </c>
      <c r="P35" s="60">
        <f t="shared" si="11"/>
        <v>0</v>
      </c>
      <c r="Q35" s="60">
        <f t="shared" si="11"/>
        <v>0</v>
      </c>
      <c r="R35" s="60">
        <f t="shared" si="11"/>
        <v>0</v>
      </c>
      <c r="S35" s="60">
        <f t="shared" si="11"/>
        <v>0</v>
      </c>
      <c r="T35" s="60">
        <f t="shared" si="11"/>
        <v>0</v>
      </c>
      <c r="U35" s="60">
        <f t="shared" si="11"/>
        <v>0</v>
      </c>
      <c r="V35" s="33">
        <f t="shared" ref="V35:V36" si="12">SUM(J35:U35)</f>
        <v>0</v>
      </c>
    </row>
    <row r="36" spans="2:25" ht="12" customHeight="1" thickBot="1" x14ac:dyDescent="0.25">
      <c r="B36" s="47">
        <v>8</v>
      </c>
      <c r="C36" s="68" t="s">
        <v>27</v>
      </c>
      <c r="D36" s="69"/>
      <c r="E36" s="69"/>
      <c r="F36" s="69"/>
      <c r="G36" s="69"/>
      <c r="H36" s="69"/>
      <c r="I36" s="70"/>
      <c r="J36" s="54">
        <v>300</v>
      </c>
      <c r="K36" s="54"/>
      <c r="L36" s="54">
        <v>60</v>
      </c>
      <c r="M36" s="54"/>
      <c r="N36" s="54"/>
      <c r="O36" s="54"/>
      <c r="P36" s="54"/>
      <c r="Q36" s="54"/>
      <c r="R36" s="54"/>
      <c r="S36" s="54"/>
      <c r="T36" s="54"/>
      <c r="U36" s="54">
        <v>850</v>
      </c>
      <c r="V36" s="55">
        <f t="shared" si="12"/>
        <v>1210</v>
      </c>
    </row>
    <row r="37" spans="2:25" ht="12.75" customHeight="1" thickBot="1" x14ac:dyDescent="0.25">
      <c r="B37" s="110" t="s">
        <v>45</v>
      </c>
      <c r="C37" s="110"/>
      <c r="D37" s="110"/>
      <c r="E37" s="110"/>
      <c r="F37" s="110"/>
      <c r="G37" s="110"/>
      <c r="H37" s="111"/>
      <c r="I37" s="56">
        <f t="shared" ref="I37:U37" si="13">SUM(I29:I36)</f>
        <v>5786.2761</v>
      </c>
      <c r="J37" s="56">
        <f t="shared" si="13"/>
        <v>6086.2761</v>
      </c>
      <c r="K37" s="56">
        <f t="shared" si="13"/>
        <v>5786.2761</v>
      </c>
      <c r="L37" s="56">
        <f t="shared" si="13"/>
        <v>5846.2761</v>
      </c>
      <c r="M37" s="56">
        <f t="shared" si="13"/>
        <v>5786.2761</v>
      </c>
      <c r="N37" s="56">
        <f t="shared" si="13"/>
        <v>5786.2761</v>
      </c>
      <c r="O37" s="56">
        <f t="shared" si="13"/>
        <v>5786.2761</v>
      </c>
      <c r="P37" s="56">
        <f t="shared" si="13"/>
        <v>5786.2761</v>
      </c>
      <c r="Q37" s="56">
        <f t="shared" si="13"/>
        <v>5786.2761</v>
      </c>
      <c r="R37" s="56">
        <f t="shared" si="13"/>
        <v>5786.2761</v>
      </c>
      <c r="S37" s="56">
        <f t="shared" si="13"/>
        <v>5786.2761</v>
      </c>
      <c r="T37" s="56">
        <f t="shared" si="13"/>
        <v>5786.2761</v>
      </c>
      <c r="U37" s="57">
        <f t="shared" si="13"/>
        <v>6636.2761</v>
      </c>
      <c r="V37" s="63">
        <f>SUM(V29:V36)</f>
        <v>70645.313200000004</v>
      </c>
      <c r="Y37" s="61"/>
    </row>
  </sheetData>
  <mergeCells count="17">
    <mergeCell ref="B26:V26"/>
    <mergeCell ref="V27:V28"/>
    <mergeCell ref="B37:H37"/>
    <mergeCell ref="B27:I27"/>
    <mergeCell ref="V13:V14"/>
    <mergeCell ref="B13:I13"/>
    <mergeCell ref="J13:M13"/>
    <mergeCell ref="N13:U13"/>
    <mergeCell ref="J27:U27"/>
    <mergeCell ref="B23:D23"/>
    <mergeCell ref="C22:D22"/>
    <mergeCell ref="D6:W6"/>
    <mergeCell ref="D2:W2"/>
    <mergeCell ref="D7:W7"/>
    <mergeCell ref="D8:W8"/>
    <mergeCell ref="B12:V12"/>
    <mergeCell ref="W12:X13"/>
  </mergeCells>
  <phoneticPr fontId="7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PLAN1_Aluguéis e Concessões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2022-03-04T20:32:19Z</dcterms:modified>
</cp:coreProperties>
</file>